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johan.ortiz.r\Desktop\"/>
    </mc:Choice>
  </mc:AlternateContent>
  <xr:revisionPtr revIDLastSave="0" documentId="13_ncr:1_{9744C423-3EC3-4847-A84F-B4632E6064DF}" xr6:coauthVersionLast="47" xr6:coauthVersionMax="47" xr10:uidLastSave="{00000000-0000-0000-0000-000000000000}"/>
  <bookViews>
    <workbookView xWindow="-120" yWindow="-120" windowWidth="20730" windowHeight="11160" xr2:uid="{DE823746-ADAE-4521-9D15-DD69B4F4D350}"/>
  </bookViews>
  <sheets>
    <sheet name="Identificación y reporte" sheetId="2" r:id="rId1"/>
    <sheet name="Monit" sheetId="4" state="hidden" r:id="rId2"/>
    <sheet name="MAPA" sheetId="5" state="hidden" r:id="rId3"/>
    <sheet name="INDICADOR" sheetId="6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Z28" i="5"/>
  <c r="R28" i="5"/>
  <c r="J28" i="5"/>
  <c r="AI18" i="5"/>
  <c r="AJ18" i="5" s="1"/>
  <c r="AG18" i="5"/>
  <c r="AH18" i="5" s="1"/>
  <c r="AD18" i="5"/>
  <c r="AI17" i="5"/>
  <c r="AJ17" i="5" s="1"/>
  <c r="Y8" i="5" s="1"/>
  <c r="AG17" i="5"/>
  <c r="AH17" i="5" s="1"/>
  <c r="AD17" i="5"/>
  <c r="Y26" i="5" s="1"/>
  <c r="AI16" i="5"/>
  <c r="AJ16" i="5" s="1"/>
  <c r="AG16" i="5"/>
  <c r="AH16" i="5" s="1"/>
  <c r="AD16" i="5"/>
  <c r="AB16" i="5"/>
  <c r="AI15" i="5"/>
  <c r="AJ15" i="5" s="1"/>
  <c r="AG15" i="5"/>
  <c r="AH15" i="5" s="1"/>
  <c r="AD15" i="5"/>
  <c r="W26" i="5" s="1"/>
  <c r="AJ14" i="5"/>
  <c r="AH14" i="5"/>
  <c r="AD14" i="5"/>
  <c r="AI13" i="5"/>
  <c r="AJ13" i="5" s="1"/>
  <c r="AG13" i="5"/>
  <c r="AH13" i="5" s="1"/>
  <c r="AD13" i="5"/>
  <c r="I26" i="5" s="1"/>
  <c r="AI12" i="5"/>
  <c r="AJ12" i="5" s="1"/>
  <c r="AG12" i="5"/>
  <c r="AH12" i="5" s="1"/>
  <c r="AD12" i="5"/>
  <c r="AB12" i="5"/>
  <c r="AI11" i="5"/>
  <c r="AJ11" i="5" s="1"/>
  <c r="AG11" i="5"/>
  <c r="AH11" i="5" s="1"/>
  <c r="AD11" i="5"/>
  <c r="Y25" i="5" s="1"/>
  <c r="AI10" i="5"/>
  <c r="AJ10" i="5" s="1"/>
  <c r="AG10" i="5"/>
  <c r="AH10" i="5" s="1"/>
  <c r="AD10" i="5"/>
  <c r="AI9" i="5"/>
  <c r="AJ9" i="5" s="1"/>
  <c r="AG9" i="5"/>
  <c r="AH9" i="5" s="1"/>
  <c r="AD9" i="5"/>
  <c r="Q25" i="5" s="1"/>
  <c r="AI8" i="5"/>
  <c r="AJ8" i="5" s="1"/>
  <c r="AG8" i="5"/>
  <c r="AH8" i="5" s="1"/>
  <c r="AD8" i="5"/>
  <c r="AB8" i="5"/>
  <c r="AI7" i="5"/>
  <c r="AJ7" i="5" s="1"/>
  <c r="AG7" i="5"/>
  <c r="AH7" i="5" s="1"/>
  <c r="AD7" i="5"/>
  <c r="O25" i="5" s="1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Z29" i="5"/>
  <c r="Y29" i="5"/>
  <c r="X29" i="5"/>
  <c r="W29" i="5"/>
  <c r="U29" i="5"/>
  <c r="T29" i="5"/>
  <c r="S29" i="5"/>
  <c r="R29" i="5"/>
  <c r="Q29" i="5"/>
  <c r="P29" i="5"/>
  <c r="O29" i="5"/>
  <c r="N29" i="5"/>
  <c r="M29" i="5"/>
  <c r="L29" i="5"/>
  <c r="K29" i="5"/>
  <c r="I29" i="5"/>
  <c r="H29" i="5"/>
  <c r="G29" i="5"/>
  <c r="F29" i="5"/>
  <c r="E29" i="5"/>
  <c r="D29" i="5"/>
  <c r="C29" i="5"/>
  <c r="Y28" i="5"/>
  <c r="X28" i="5"/>
  <c r="W28" i="5"/>
  <c r="U28" i="5"/>
  <c r="T28" i="5"/>
  <c r="S28" i="5"/>
  <c r="Q28" i="5"/>
  <c r="P28" i="5"/>
  <c r="O28" i="5"/>
  <c r="M28" i="5"/>
  <c r="L28" i="5"/>
  <c r="K28" i="5"/>
  <c r="I28" i="5"/>
  <c r="H28" i="5"/>
  <c r="G28" i="5"/>
  <c r="E28" i="5"/>
  <c r="D28" i="5"/>
  <c r="C28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X26" i="5"/>
  <c r="T26" i="5"/>
  <c r="R26" i="5"/>
  <c r="Q26" i="5"/>
  <c r="P26" i="5"/>
  <c r="L26" i="5"/>
  <c r="H26" i="5"/>
  <c r="F26" i="5"/>
  <c r="D26" i="5"/>
  <c r="Z25" i="5"/>
  <c r="X25" i="5"/>
  <c r="V25" i="5"/>
  <c r="T25" i="5"/>
  <c r="P25" i="5"/>
  <c r="N25" i="5"/>
  <c r="L25" i="5"/>
  <c r="J25" i="5"/>
  <c r="H25" i="5"/>
  <c r="D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Z23" i="5"/>
  <c r="Y23" i="5"/>
  <c r="X23" i="5"/>
  <c r="W23" i="5"/>
  <c r="V23" i="5"/>
  <c r="U23" i="5"/>
  <c r="T23" i="5"/>
  <c r="S23" i="5"/>
  <c r="R23" i="5"/>
  <c r="Q23" i="5"/>
  <c r="O23" i="5"/>
  <c r="N23" i="5"/>
  <c r="M23" i="5"/>
  <c r="L23" i="5"/>
  <c r="K23" i="5"/>
  <c r="J23" i="5"/>
  <c r="I23" i="5"/>
  <c r="H23" i="5"/>
  <c r="G23" i="5"/>
  <c r="F23" i="5"/>
  <c r="E23" i="5"/>
  <c r="C23" i="5"/>
  <c r="Z22" i="5"/>
  <c r="Y22" i="5"/>
  <c r="W22" i="5"/>
  <c r="V22" i="5"/>
  <c r="U22" i="5"/>
  <c r="S22" i="5"/>
  <c r="R22" i="5"/>
  <c r="Q22" i="5"/>
  <c r="O22" i="5"/>
  <c r="N22" i="5"/>
  <c r="M22" i="5"/>
  <c r="K22" i="5"/>
  <c r="J22" i="5"/>
  <c r="I22" i="5"/>
  <c r="G22" i="5"/>
  <c r="F22" i="5"/>
  <c r="E22" i="5"/>
  <c r="C22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X20" i="5"/>
  <c r="T20" i="5"/>
  <c r="R20" i="5"/>
  <c r="Q20" i="5"/>
  <c r="P20" i="5"/>
  <c r="L20" i="5"/>
  <c r="H20" i="5"/>
  <c r="F20" i="5"/>
  <c r="D20" i="5"/>
  <c r="Z19" i="5"/>
  <c r="X19" i="5"/>
  <c r="V19" i="5"/>
  <c r="T19" i="5"/>
  <c r="P19" i="5"/>
  <c r="N19" i="5"/>
  <c r="L19" i="5"/>
  <c r="J19" i="5"/>
  <c r="H19" i="5"/>
  <c r="D19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Z17" i="5"/>
  <c r="Y17" i="5"/>
  <c r="X17" i="5"/>
  <c r="W17" i="5"/>
  <c r="V17" i="5"/>
  <c r="U17" i="5"/>
  <c r="T17" i="5"/>
  <c r="S17" i="5"/>
  <c r="R17" i="5"/>
  <c r="Q17" i="5"/>
  <c r="P17" i="5"/>
  <c r="N17" i="5"/>
  <c r="M17" i="5"/>
  <c r="L17" i="5"/>
  <c r="K17" i="5"/>
  <c r="J17" i="5"/>
  <c r="I17" i="5"/>
  <c r="H17" i="5"/>
  <c r="G17" i="5"/>
  <c r="F17" i="5"/>
  <c r="E17" i="5"/>
  <c r="C17" i="5"/>
  <c r="Z16" i="5"/>
  <c r="Y16" i="5"/>
  <c r="W16" i="5"/>
  <c r="V16" i="5"/>
  <c r="U16" i="5"/>
  <c r="S16" i="5"/>
  <c r="R16" i="5"/>
  <c r="Q16" i="5"/>
  <c r="O16" i="5"/>
  <c r="N16" i="5"/>
  <c r="M16" i="5"/>
  <c r="K16" i="5"/>
  <c r="J16" i="5"/>
  <c r="I16" i="5"/>
  <c r="G16" i="5"/>
  <c r="F16" i="5"/>
  <c r="E16" i="5"/>
  <c r="C16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X14" i="5"/>
  <c r="T14" i="5"/>
  <c r="R14" i="5"/>
  <c r="Q14" i="5"/>
  <c r="P14" i="5"/>
  <c r="L14" i="5"/>
  <c r="H14" i="5"/>
  <c r="F14" i="5"/>
  <c r="D14" i="5"/>
  <c r="Z13" i="5"/>
  <c r="X13" i="5"/>
  <c r="V13" i="5"/>
  <c r="T13" i="5"/>
  <c r="P13" i="5"/>
  <c r="N13" i="5"/>
  <c r="L13" i="5"/>
  <c r="J13" i="5"/>
  <c r="H13" i="5"/>
  <c r="D13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Z11" i="5"/>
  <c r="Y11" i="5"/>
  <c r="X11" i="5"/>
  <c r="W11" i="5"/>
  <c r="U11" i="5"/>
  <c r="T11" i="5"/>
  <c r="S11" i="5"/>
  <c r="R11" i="5"/>
  <c r="Q11" i="5"/>
  <c r="P11" i="5"/>
  <c r="O11" i="5"/>
  <c r="N11" i="5"/>
  <c r="M11" i="5"/>
  <c r="L11" i="5"/>
  <c r="K11" i="5"/>
  <c r="I11" i="5"/>
  <c r="H11" i="5"/>
  <c r="G11" i="5"/>
  <c r="F11" i="5"/>
  <c r="E11" i="5"/>
  <c r="D11" i="5"/>
  <c r="C11" i="5"/>
  <c r="Y10" i="5"/>
  <c r="X10" i="5"/>
  <c r="W10" i="5"/>
  <c r="U10" i="5"/>
  <c r="T10" i="5"/>
  <c r="S10" i="5"/>
  <c r="Q10" i="5"/>
  <c r="P10" i="5"/>
  <c r="O10" i="5"/>
  <c r="M10" i="5"/>
  <c r="L10" i="5"/>
  <c r="K10" i="5"/>
  <c r="I10" i="5"/>
  <c r="H10" i="5"/>
  <c r="G10" i="5"/>
  <c r="E10" i="5"/>
  <c r="D10" i="5"/>
  <c r="C10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X8" i="5"/>
  <c r="T8" i="5"/>
  <c r="R8" i="5"/>
  <c r="Q8" i="5"/>
  <c r="P8" i="5"/>
  <c r="L8" i="5"/>
  <c r="H8" i="5"/>
  <c r="F8" i="5"/>
  <c r="D8" i="5"/>
  <c r="Z7" i="5"/>
  <c r="X7" i="5"/>
  <c r="V7" i="5"/>
  <c r="T7" i="5"/>
  <c r="P7" i="5"/>
  <c r="N7" i="5"/>
  <c r="L7" i="5"/>
  <c r="J7" i="5"/>
  <c r="H7" i="5"/>
  <c r="D7" i="5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F10" i="5" l="1"/>
  <c r="N10" i="5"/>
  <c r="V10" i="5"/>
  <c r="V11" i="5"/>
  <c r="H22" i="5"/>
  <c r="P22" i="5"/>
  <c r="X22" i="5"/>
  <c r="P23" i="5"/>
  <c r="D16" i="5"/>
  <c r="L16" i="5"/>
  <c r="T16" i="5"/>
  <c r="D17" i="5"/>
  <c r="F28" i="5"/>
  <c r="N28" i="5"/>
  <c r="V28" i="5"/>
  <c r="V29" i="5"/>
  <c r="J10" i="5"/>
  <c r="R10" i="5"/>
  <c r="Z10" i="5"/>
  <c r="J11" i="5"/>
  <c r="O17" i="5"/>
  <c r="D22" i="5"/>
  <c r="L22" i="5"/>
  <c r="T22" i="5"/>
  <c r="D23" i="5"/>
  <c r="H16" i="5"/>
  <c r="P16" i="5"/>
  <c r="X16" i="5"/>
  <c r="I7" i="5"/>
  <c r="Y7" i="5"/>
  <c r="I13" i="5"/>
  <c r="Y14" i="5"/>
  <c r="I19" i="5"/>
  <c r="I25" i="5"/>
  <c r="R7" i="5"/>
  <c r="J8" i="5"/>
  <c r="R13" i="5"/>
  <c r="J14" i="5"/>
  <c r="Z14" i="5"/>
  <c r="R19" i="5"/>
  <c r="J20" i="5"/>
  <c r="Z20" i="5"/>
  <c r="C7" i="5"/>
  <c r="K7" i="5"/>
  <c r="S7" i="5"/>
  <c r="C8" i="5"/>
  <c r="K8" i="5"/>
  <c r="S8" i="5"/>
  <c r="C13" i="5"/>
  <c r="K13" i="5"/>
  <c r="S13" i="5"/>
  <c r="C14" i="5"/>
  <c r="K14" i="5"/>
  <c r="S14" i="5"/>
  <c r="C19" i="5"/>
  <c r="K19" i="5"/>
  <c r="S19" i="5"/>
  <c r="C20" i="5"/>
  <c r="K20" i="5"/>
  <c r="S20" i="5"/>
  <c r="C25" i="5"/>
  <c r="K25" i="5"/>
  <c r="S25" i="5"/>
  <c r="C26" i="5"/>
  <c r="K26" i="5"/>
  <c r="S26" i="5"/>
  <c r="AB7" i="5"/>
  <c r="AB11" i="5"/>
  <c r="AB15" i="5"/>
  <c r="M7" i="5"/>
  <c r="U7" i="5"/>
  <c r="E8" i="5"/>
  <c r="M8" i="5"/>
  <c r="U8" i="5"/>
  <c r="E13" i="5"/>
  <c r="M13" i="5"/>
  <c r="U13" i="5"/>
  <c r="E14" i="5"/>
  <c r="M14" i="5"/>
  <c r="U14" i="5"/>
  <c r="E19" i="5"/>
  <c r="M19" i="5"/>
  <c r="U19" i="5"/>
  <c r="E20" i="5"/>
  <c r="M20" i="5"/>
  <c r="U20" i="5"/>
  <c r="E25" i="5"/>
  <c r="M25" i="5"/>
  <c r="U25" i="5"/>
  <c r="E26" i="5"/>
  <c r="M26" i="5"/>
  <c r="U26" i="5"/>
  <c r="AB10" i="5"/>
  <c r="AB14" i="5"/>
  <c r="AB18" i="5"/>
  <c r="V8" i="5"/>
  <c r="F13" i="5"/>
  <c r="N14" i="5"/>
  <c r="F19" i="5"/>
  <c r="V20" i="5"/>
  <c r="V26" i="5"/>
  <c r="E7" i="5"/>
  <c r="F7" i="5"/>
  <c r="N8" i="5"/>
  <c r="V14" i="5"/>
  <c r="N20" i="5"/>
  <c r="F25" i="5"/>
  <c r="N26" i="5"/>
  <c r="G7" i="5"/>
  <c r="O7" i="5"/>
  <c r="W7" i="5"/>
  <c r="G8" i="5"/>
  <c r="O8" i="5"/>
  <c r="W8" i="5"/>
  <c r="G13" i="5"/>
  <c r="O13" i="5"/>
  <c r="W13" i="5"/>
  <c r="G14" i="5"/>
  <c r="O14" i="5"/>
  <c r="W14" i="5"/>
  <c r="G19" i="5"/>
  <c r="O19" i="5"/>
  <c r="W19" i="5"/>
  <c r="G20" i="5"/>
  <c r="O20" i="5"/>
  <c r="W20" i="5"/>
  <c r="G25" i="5"/>
  <c r="W25" i="5"/>
  <c r="G26" i="5"/>
  <c r="O26" i="5"/>
  <c r="AB9" i="5"/>
  <c r="AB13" i="5"/>
  <c r="AB17" i="5"/>
  <c r="I8" i="5"/>
  <c r="Y19" i="5"/>
  <c r="Q7" i="5"/>
  <c r="Q13" i="5"/>
  <c r="Y13" i="5"/>
  <c r="I14" i="5"/>
  <c r="Q19" i="5"/>
  <c r="I20" i="5"/>
  <c r="Y20" i="5"/>
  <c r="Z8" i="5"/>
  <c r="R25" i="5"/>
  <c r="J26" i="5"/>
  <c r="Z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<sst xmlns="http://schemas.openxmlformats.org/spreadsheetml/2006/main" count="49" uniqueCount="40">
  <si>
    <t xml:space="preserve">No. </t>
  </si>
  <si>
    <t>FACTORES EXTERNOS</t>
  </si>
  <si>
    <t>FACTORES INTERNOS</t>
  </si>
  <si>
    <r>
      <t xml:space="preserve">RIESGO
</t>
    </r>
    <r>
      <rPr>
        <sz val="10"/>
        <color theme="0"/>
        <rFont val="Century Gothic"/>
        <family val="1"/>
      </rPr>
      <t>Enuncie el riesgo</t>
    </r>
  </si>
  <si>
    <r>
      <t xml:space="preserve">FENÓMENO ASOCIADO </t>
    </r>
    <r>
      <rPr>
        <sz val="10"/>
        <color theme="0"/>
        <rFont val="Century Gothic"/>
        <family val="1"/>
      </rPr>
      <t>Desinformación/Discursos de odio (violencia verbal)/Otros tipos de violencias/Inverificable</t>
    </r>
  </si>
  <si>
    <t>Si el fenómeno asociado es Discurso de Odio, descríbalo en palabras que sean recurrentes</t>
  </si>
  <si>
    <t>AMENAZAS (–)</t>
  </si>
  <si>
    <t>DEBILIDADES (-)</t>
  </si>
  <si>
    <t>No.</t>
  </si>
  <si>
    <r>
      <rPr>
        <b/>
        <sz val="11"/>
        <color theme="0"/>
        <rFont val="Century Gothic"/>
        <family val="2"/>
      </rPr>
      <t>Riesgo</t>
    </r>
    <r>
      <rPr>
        <b/>
        <sz val="11"/>
        <color rgb="FFFFC000"/>
        <rFont val="Century Gothic"/>
        <family val="2"/>
      </rPr>
      <t xml:space="preserve">
¿Con qué riesgo AMI se relaciona? </t>
    </r>
  </si>
  <si>
    <t>I. DISEÑO DE CONTROLES DETECTIVOS (KRIs - Key Risk Indicators / Indicadores Clave de Riesgos)</t>
  </si>
  <si>
    <t>Fecha del Registro del Control Detectivo</t>
  </si>
  <si>
    <r>
      <t xml:space="preserve">Nombre del Control Detectivo (KRI-Key Risk Indicator)
</t>
    </r>
    <r>
      <rPr>
        <b/>
        <sz val="11"/>
        <color rgb="FFFFC000"/>
        <rFont val="Century Gothic"/>
        <family val="2"/>
      </rPr>
      <t xml:space="preserve">Control para detectar vulnerabilidades que se estan presentando y pueden conducir a la materialización del riesgo
</t>
    </r>
  </si>
  <si>
    <r>
      <t xml:space="preserve">Objetivo
</t>
    </r>
    <r>
      <rPr>
        <b/>
        <sz val="11"/>
        <color rgb="FFFFC000"/>
        <rFont val="Century Gothic"/>
        <family val="2"/>
      </rPr>
      <t xml:space="preserve">¿Qué se quiere lograr exactamente?
</t>
    </r>
  </si>
  <si>
    <r>
      <t xml:space="preserve">Descripción
</t>
    </r>
    <r>
      <rPr>
        <b/>
        <sz val="11"/>
        <color rgb="FFFFC000"/>
        <rFont val="Century Gothic"/>
        <family val="2"/>
      </rPr>
      <t>¿Cómo se llevará a  cabo?</t>
    </r>
  </si>
  <si>
    <r>
      <t xml:space="preserve">Fórmula
</t>
    </r>
    <r>
      <rPr>
        <b/>
        <sz val="11"/>
        <color rgb="FFFFC000"/>
        <rFont val="Century Gothic"/>
        <family val="2"/>
      </rPr>
      <t xml:space="preserve">Relacionar claramente las variables y fórmula del indicador a medir </t>
    </r>
  </si>
  <si>
    <r>
      <t xml:space="preserve">Periodicidad
</t>
    </r>
    <r>
      <rPr>
        <b/>
        <sz val="11"/>
        <color rgb="FFFFC000"/>
        <rFont val="Century Gothic"/>
        <family val="2"/>
      </rPr>
      <t>¿Cuándo se realiza el control?
Todo riesgo requiere por lo menos de un KRI periódico</t>
    </r>
  </si>
  <si>
    <t>Actor del ecosistema responsable</t>
  </si>
  <si>
    <r>
      <t xml:space="preserve">Línea base
</t>
    </r>
    <r>
      <rPr>
        <b/>
        <sz val="11"/>
        <color rgb="FFFFC000"/>
        <rFont val="Century Gothic"/>
        <family val="2"/>
      </rPr>
      <t xml:space="preserve"> Primera medición del indicador basada en los datos históricos </t>
    </r>
    <r>
      <rPr>
        <b/>
        <sz val="11"/>
        <color theme="2" tint="-9.9978637043366805E-2"/>
        <rFont val="Century Gothic"/>
        <family val="2"/>
      </rPr>
      <t xml:space="preserve">
 </t>
    </r>
  </si>
  <si>
    <r>
      <t>Limites de Exposición</t>
    </r>
    <r>
      <rPr>
        <sz val="11"/>
        <color theme="0"/>
        <rFont val="Century Gothic"/>
        <family val="2"/>
      </rPr>
      <t xml:space="preserve">
</t>
    </r>
    <r>
      <rPr>
        <b/>
        <sz val="11"/>
        <color rgb="FFFFC000"/>
        <rFont val="Century Gothic"/>
        <family val="2"/>
      </rPr>
      <t>Determine los límites de exposición para cada nivel</t>
    </r>
  </si>
  <si>
    <t>OBSERVACIONES</t>
  </si>
  <si>
    <r>
      <t xml:space="preserve">Límite de Apetito 
</t>
    </r>
    <r>
      <rPr>
        <sz val="11"/>
        <color theme="1"/>
        <rFont val="Century Gothic"/>
        <family val="2"/>
      </rPr>
      <t>Puede ser igual o superior al 100% de la meta establecida, no puede ser inferior al 100%</t>
    </r>
  </si>
  <si>
    <r>
      <rPr>
        <b/>
        <sz val="11"/>
        <color theme="1"/>
        <rFont val="Century Gothic"/>
        <family val="2"/>
      </rPr>
      <t>Límite de Tolerancia</t>
    </r>
    <r>
      <rPr>
        <b/>
        <sz val="11"/>
        <color theme="0"/>
        <rFont val="Century Gothic"/>
        <family val="2"/>
      </rPr>
      <t xml:space="preserve">
</t>
    </r>
    <r>
      <rPr>
        <sz val="11"/>
        <color theme="2" tint="-0.749992370372631"/>
        <rFont val="Century Gothic"/>
        <family val="2"/>
      </rPr>
      <t>Puede establecerse un rango entre el 90% y el 99% de la meta establecida, no puede ser inferior del 90%</t>
    </r>
  </si>
  <si>
    <r>
      <t xml:space="preserve">Límite de Capacidad
</t>
    </r>
    <r>
      <rPr>
        <sz val="11"/>
        <color theme="0"/>
        <rFont val="Century Gothic"/>
        <family val="2"/>
      </rPr>
      <t>Puede establecerse un rango entre el 80% y el 89% de la meta establecida, no puede ser inferior del 80%</t>
    </r>
  </si>
  <si>
    <t>REPRESENTACIÓN GRÁFICA POR MEDIO DEL MAPA DE RIESGOS</t>
  </si>
  <si>
    <t>RIESGOS IDENTIFICADOS</t>
  </si>
  <si>
    <t>PROBABILIDAD</t>
  </si>
  <si>
    <t>RIESGOS</t>
  </si>
  <si>
    <t>IMPACTO</t>
  </si>
  <si>
    <t>Muy Alta</t>
  </si>
  <si>
    <t>Alta</t>
  </si>
  <si>
    <t>Media</t>
  </si>
  <si>
    <t>CRITICIDAD</t>
  </si>
  <si>
    <t>Baja</t>
  </si>
  <si>
    <t>Leve</t>
  </si>
  <si>
    <t xml:space="preserve">Moderado </t>
  </si>
  <si>
    <t>Alto</t>
  </si>
  <si>
    <t>Violencia</t>
  </si>
  <si>
    <t>Moderado</t>
  </si>
  <si>
    <t>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</si>
</sst>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1"/>
      <color theme="0"/>
      <name val="Century Gothic"/>
      <family val="2"/>
    </font>
    <font>
      <b/>
      <sz val="11"/>
      <color rgb="FFFFC000"/>
      <name val="Century Gothic"/>
      <family val="2"/>
    </font>
    <font>
      <b/>
      <sz val="11"/>
      <color theme="2" tint="-9.9978637043366805E-2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2" tint="-0.749992370372631"/>
      <name val="Century Gothic"/>
      <family val="2"/>
    </font>
    <font>
      <b/>
      <sz val="12"/>
      <color theme="0"/>
      <name val="Century Gothic"/>
      <family val="2"/>
    </font>
    <font>
      <sz val="11"/>
      <name val="Century Gothic"/>
      <family val="2"/>
    </font>
    <font>
      <b/>
      <sz val="11"/>
      <color theme="8" tint="-0.249977111117893"/>
      <name val="Century Gothic"/>
      <family val="2"/>
    </font>
    <font>
      <b/>
      <sz val="11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sz val="10"/>
      <color theme="0"/>
      <name val="Century Gothic"/>
      <family val="1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C6608"/>
        <bgColor indexed="64"/>
      </patternFill>
    </fill>
    <fill>
      <patternFill patternType="solid">
        <fgColor rgb="FFBE1A1A"/>
        <bgColor indexed="64"/>
      </patternFill>
    </fill>
    <fill>
      <patternFill patternType="solid">
        <fgColor rgb="FF0096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5" fillId="4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14" fillId="0" borderId="19" xfId="0" applyFont="1" applyBorder="1" applyAlignment="1">
      <alignment vertical="center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26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2" xfId="0" applyFont="1" applyBorder="1" applyAlignment="1">
      <alignment vertical="center"/>
    </xf>
    <xf numFmtId="164" fontId="15" fillId="0" borderId="21" xfId="0" applyNumberFormat="1" applyFont="1" applyBorder="1" applyAlignment="1">
      <alignment horizontal="center" vertical="center"/>
    </xf>
    <xf numFmtId="164" fontId="15" fillId="11" borderId="21" xfId="0" applyNumberFormat="1" applyFont="1" applyFill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15" fillId="11" borderId="20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7" borderId="21" xfId="2" applyFont="1" applyFill="1" applyBorder="1" applyAlignment="1">
      <alignment horizontal="center" vertical="center"/>
    </xf>
    <xf numFmtId="0" fontId="23" fillId="8" borderId="21" xfId="2" applyFont="1" applyFill="1" applyBorder="1" applyAlignment="1">
      <alignment horizontal="center" vertical="center"/>
    </xf>
    <xf numFmtId="0" fontId="23" fillId="9" borderId="0" xfId="2" applyFont="1" applyFill="1" applyAlignment="1">
      <alignment horizontal="center" vertical="center"/>
    </xf>
    <xf numFmtId="0" fontId="22" fillId="7" borderId="0" xfId="2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0" fontId="23" fillId="10" borderId="0" xfId="2" applyFont="1" applyFill="1" applyAlignment="1">
      <alignment horizontal="center" vertical="center"/>
    </xf>
    <xf numFmtId="0" fontId="22" fillId="7" borderId="36" xfId="2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37" xfId="2" applyFont="1" applyBorder="1" applyAlignment="1">
      <alignment horizontal="center" vertical="center"/>
    </xf>
    <xf numFmtId="0" fontId="19" fillId="0" borderId="0" xfId="2" applyFont="1" applyAlignment="1">
      <alignment vertical="center" textRotation="255"/>
    </xf>
    <xf numFmtId="164" fontId="15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11" borderId="38" xfId="0" applyNumberFormat="1" applyFont="1" applyFill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5" fillId="11" borderId="40" xfId="0" applyNumberFormat="1" applyFont="1" applyFill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0" fillId="0" borderId="42" xfId="0" applyBorder="1"/>
    <xf numFmtId="0" fontId="3" fillId="0" borderId="42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left" vertical="center" wrapText="1" indent="1"/>
    </xf>
    <xf numFmtId="0" fontId="4" fillId="12" borderId="42" xfId="1" applyFont="1" applyFill="1" applyBorder="1" applyAlignment="1">
      <alignment horizontal="center" vertical="center" wrapText="1"/>
    </xf>
    <xf numFmtId="0" fontId="4" fillId="12" borderId="42" xfId="1" applyFont="1" applyFill="1" applyBorder="1" applyAlignment="1">
      <alignment horizontal="center" vertical="center" wrapText="1"/>
    </xf>
    <xf numFmtId="0" fontId="24" fillId="12" borderId="42" xfId="1" applyFont="1" applyFill="1" applyBorder="1" applyAlignment="1">
      <alignment horizontal="center" vertical="center" wrapText="1"/>
    </xf>
    <xf numFmtId="0" fontId="4" fillId="12" borderId="43" xfId="1" applyFont="1" applyFill="1" applyBorder="1" applyAlignment="1">
      <alignment horizontal="center" vertical="center" wrapText="1"/>
    </xf>
    <xf numFmtId="0" fontId="4" fillId="12" borderId="44" xfId="1" applyFont="1" applyFill="1" applyBorder="1" applyAlignment="1">
      <alignment horizontal="center" vertical="center" wrapText="1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6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5" xfId="2" applyFont="1" applyFill="1" applyBorder="1" applyAlignment="1" applyProtection="1">
      <alignment horizontal="center" vertical="center" wrapText="1"/>
      <protection locked="0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64" fontId="13" fillId="0" borderId="33" xfId="0" applyNumberFormat="1" applyFont="1" applyBorder="1" applyAlignment="1">
      <alignment horizontal="left" vertical="center" wrapText="1"/>
    </xf>
    <xf numFmtId="164" fontId="13" fillId="0" borderId="34" xfId="0" applyNumberFormat="1" applyFont="1" applyBorder="1" applyAlignment="1">
      <alignment horizontal="left" vertical="center" wrapText="1"/>
    </xf>
    <xf numFmtId="164" fontId="13" fillId="0" borderId="38" xfId="0" applyNumberFormat="1" applyFont="1" applyBorder="1" applyAlignment="1">
      <alignment horizontal="left" vertical="center" wrapText="1"/>
    </xf>
    <xf numFmtId="164" fontId="13" fillId="0" borderId="39" xfId="0" applyNumberFormat="1" applyFont="1" applyBorder="1" applyAlignment="1">
      <alignment horizontal="left" vertical="center" wrapText="1"/>
    </xf>
    <xf numFmtId="0" fontId="16" fillId="3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 textRotation="255"/>
    </xf>
    <xf numFmtId="0" fontId="23" fillId="9" borderId="21" xfId="2" applyFont="1" applyFill="1" applyBorder="1" applyAlignment="1">
      <alignment horizontal="center" vertical="center"/>
    </xf>
    <xf numFmtId="0" fontId="23" fillId="9" borderId="0" xfId="2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0" fontId="22" fillId="7" borderId="0" xfId="2" applyFont="1" applyFill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</cellXfs>
  <cellStyles count="3">
    <cellStyle name="Normal" xfId="0" builtinId="0"/>
    <cellStyle name="Normal 2" xfId="2" xr:uid="{68900414-5EE4-49A4-9CB9-3100814930CE}"/>
    <cellStyle name="Normal 3" xfId="1" xr:uid="{1002B242-0A97-412E-AF9C-90A1CAEA57FD}"/>
  </cellStyles>
  <dxfs count="14">
    <dxf>
      <font>
        <color theme="0"/>
      </font>
      <numFmt numFmtId="165" formatCode=";;;"/>
    </dxf>
    <dxf>
      <font>
        <color theme="9" tint="0.79998168889431442"/>
      </font>
    </dxf>
    <dxf>
      <font>
        <color theme="0"/>
      </font>
      <numFmt numFmtId="165" formatCode=";;;"/>
    </dxf>
    <dxf>
      <font>
        <color theme="9" tint="0.79998168889431442"/>
      </font>
    </dxf>
    <dxf>
      <font>
        <color rgb="FF009641"/>
      </font>
      <fill>
        <patternFill>
          <bgColor rgb="FF009641"/>
        </patternFill>
      </fill>
    </dxf>
    <dxf>
      <font>
        <color rgb="FFFFCC00"/>
      </font>
      <fill>
        <patternFill>
          <bgColor rgb="FFFFCC00"/>
        </patternFill>
      </fill>
    </dxf>
    <dxf>
      <font>
        <color rgb="FFEC6608"/>
      </font>
      <fill>
        <patternFill>
          <bgColor rgb="FFEC6608"/>
        </patternFill>
      </fill>
    </dxf>
    <dxf>
      <font>
        <color rgb="FFBE1A1A"/>
      </font>
      <fill>
        <patternFill>
          <bgColor rgb="FFBE1A1A"/>
        </patternFill>
      </fill>
    </dxf>
    <dxf>
      <font>
        <color theme="0"/>
      </font>
    </dxf>
    <dxf>
      <font>
        <color theme="0"/>
      </font>
    </dxf>
    <dxf>
      <font>
        <color rgb="FFBE1A1A"/>
      </font>
    </dxf>
    <dxf>
      <font>
        <color rgb="FFEC6608"/>
      </font>
    </dxf>
    <dxf>
      <font>
        <color rgb="FF009641"/>
      </font>
    </dxf>
    <dxf>
      <font>
        <color rgb="FFFFCC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be\Downloads\Matriz%20Riesgos%20Estrat&#233;gicos%20Final.xlsx" TargetMode="External"/><Relationship Id="rId1" Type="http://schemas.openxmlformats.org/officeDocument/2006/relationships/externalLinkPath" Target="/Users/Lube/Downloads/Matriz%20Riesgos%20Estrat&#233;gico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Matriz DOFA"/>
      <sheetName val="Matriz"/>
      <sheetName val="Mapa"/>
      <sheetName val="Diseño y medición"/>
      <sheetName val="Reporte"/>
      <sheetName val="Datos"/>
      <sheetName val="Seguimiento"/>
      <sheetName val="Indicador"/>
      <sheetName val="Seguimiento Evi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9</v>
    <v>1</v>
  </rv>
  <rv s="1">
    <v>9</v>
    <v>3</v>
  </rv>
</rvData>
</file>

<file path=xl/richData/rdrichvaluestructure.xml><?xml version="1.0" encoding="utf-8"?>
<rvStructures xmlns="http://schemas.microsoft.com/office/spreadsheetml/2017/richdata" count="2">
  <s t="_error">
    <k n="errorType" t="i"/>
    <k n="propagated" t="b"/>
  </s>
  <s t="_error">
    <k n="errorType" t="i"/>
    <k n="subType" t="i"/>
  </s>
</rvStructur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9516-5D49-430A-9CD6-3D6F018DD586}">
  <dimension ref="C5:H26"/>
  <sheetViews>
    <sheetView tabSelected="1" topLeftCell="A4" zoomScale="125" workbookViewId="0">
      <selection activeCell="E8" sqref="E8"/>
    </sheetView>
  </sheetViews>
  <sheetFormatPr baseColWidth="10" defaultColWidth="11.42578125" defaultRowHeight="15" x14ac:dyDescent="0.25"/>
  <cols>
    <col min="3" max="3" width="8.42578125" customWidth="1"/>
    <col min="4" max="4" width="26.42578125" customWidth="1"/>
    <col min="5" max="5" width="30.28515625" customWidth="1"/>
    <col min="6" max="6" width="26.28515625" customWidth="1"/>
    <col min="7" max="7" width="38" customWidth="1"/>
    <col min="8" max="8" width="31.28515625" customWidth="1"/>
  </cols>
  <sheetData>
    <row r="5" spans="3:8" ht="15" customHeight="1" x14ac:dyDescent="0.25">
      <c r="C5" s="99" t="s">
        <v>0</v>
      </c>
      <c r="D5" s="98" t="s">
        <v>1</v>
      </c>
      <c r="E5" s="98" t="s">
        <v>2</v>
      </c>
      <c r="F5" s="99" t="s">
        <v>3</v>
      </c>
      <c r="G5" s="101" t="s">
        <v>4</v>
      </c>
      <c r="H5" s="100" t="s">
        <v>5</v>
      </c>
    </row>
    <row r="6" spans="3:8" ht="45.95" customHeight="1" x14ac:dyDescent="0.25">
      <c r="C6" s="99"/>
      <c r="D6" s="98" t="s">
        <v>6</v>
      </c>
      <c r="E6" s="98" t="s">
        <v>7</v>
      </c>
      <c r="F6" s="99"/>
      <c r="G6" s="102"/>
      <c r="H6" s="99"/>
    </row>
    <row r="7" spans="3:8" x14ac:dyDescent="0.25">
      <c r="C7" s="96">
        <v>1</v>
      </c>
      <c r="D7" s="97"/>
      <c r="E7" s="97"/>
      <c r="F7" s="95"/>
      <c r="G7" s="95"/>
      <c r="H7" s="95"/>
    </row>
    <row r="8" spans="3:8" x14ac:dyDescent="0.25">
      <c r="C8" s="96">
        <f t="shared" ref="C8:C26" si="0">C7+1</f>
        <v>2</v>
      </c>
      <c r="D8" s="97"/>
      <c r="E8" s="97"/>
      <c r="F8" s="95"/>
      <c r="G8" s="95"/>
      <c r="H8" s="95"/>
    </row>
    <row r="9" spans="3:8" x14ac:dyDescent="0.25">
      <c r="C9" s="96">
        <f t="shared" si="0"/>
        <v>3</v>
      </c>
      <c r="D9" s="97"/>
      <c r="E9" s="97"/>
      <c r="F9" s="95"/>
      <c r="G9" s="95"/>
      <c r="H9" s="95"/>
    </row>
    <row r="10" spans="3:8" x14ac:dyDescent="0.25">
      <c r="C10" s="96">
        <f t="shared" si="0"/>
        <v>4</v>
      </c>
      <c r="D10" s="97"/>
      <c r="E10" s="97"/>
      <c r="F10" s="95"/>
      <c r="G10" s="95"/>
      <c r="H10" s="95"/>
    </row>
    <row r="11" spans="3:8" x14ac:dyDescent="0.25">
      <c r="C11" s="96">
        <f t="shared" si="0"/>
        <v>5</v>
      </c>
      <c r="D11" s="97"/>
      <c r="E11" s="97"/>
      <c r="F11" s="95"/>
      <c r="G11" s="95"/>
      <c r="H11" s="95"/>
    </row>
    <row r="12" spans="3:8" x14ac:dyDescent="0.25">
      <c r="C12" s="96">
        <f t="shared" si="0"/>
        <v>6</v>
      </c>
      <c r="D12" s="97"/>
      <c r="E12" s="97"/>
      <c r="F12" s="95"/>
      <c r="G12" s="95"/>
      <c r="H12" s="95"/>
    </row>
    <row r="13" spans="3:8" x14ac:dyDescent="0.25">
      <c r="C13" s="96">
        <f t="shared" si="0"/>
        <v>7</v>
      </c>
      <c r="D13" s="97"/>
      <c r="E13" s="97"/>
      <c r="F13" s="95"/>
      <c r="G13" s="95"/>
      <c r="H13" s="95"/>
    </row>
    <row r="14" spans="3:8" x14ac:dyDescent="0.25">
      <c r="C14" s="96">
        <f t="shared" si="0"/>
        <v>8</v>
      </c>
      <c r="D14" s="97"/>
      <c r="E14" s="97"/>
      <c r="F14" s="95"/>
      <c r="G14" s="95"/>
      <c r="H14" s="95"/>
    </row>
    <row r="15" spans="3:8" x14ac:dyDescent="0.25">
      <c r="C15" s="96">
        <f t="shared" si="0"/>
        <v>9</v>
      </c>
      <c r="D15" s="97"/>
      <c r="E15" s="97"/>
      <c r="F15" s="95"/>
      <c r="G15" s="95"/>
      <c r="H15" s="95"/>
    </row>
    <row r="16" spans="3:8" x14ac:dyDescent="0.25">
      <c r="C16" s="96">
        <f t="shared" si="0"/>
        <v>10</v>
      </c>
      <c r="D16" s="97"/>
      <c r="E16" s="97"/>
      <c r="F16" s="95"/>
      <c r="G16" s="95"/>
      <c r="H16" s="95"/>
    </row>
    <row r="17" spans="3:8" x14ac:dyDescent="0.25">
      <c r="C17" s="96">
        <f t="shared" si="0"/>
        <v>11</v>
      </c>
      <c r="D17" s="97"/>
      <c r="E17" s="97"/>
      <c r="F17" s="95"/>
      <c r="G17" s="95"/>
      <c r="H17" s="95"/>
    </row>
    <row r="18" spans="3:8" x14ac:dyDescent="0.25">
      <c r="C18" s="96">
        <f t="shared" si="0"/>
        <v>12</v>
      </c>
      <c r="D18" s="97"/>
      <c r="E18" s="97"/>
      <c r="F18" s="95"/>
      <c r="G18" s="95"/>
      <c r="H18" s="95"/>
    </row>
    <row r="19" spans="3:8" x14ac:dyDescent="0.25">
      <c r="C19" s="96">
        <f t="shared" si="0"/>
        <v>13</v>
      </c>
      <c r="D19" s="97"/>
      <c r="E19" s="97"/>
      <c r="F19" s="95"/>
      <c r="G19" s="95"/>
      <c r="H19" s="95"/>
    </row>
    <row r="20" spans="3:8" x14ac:dyDescent="0.25">
      <c r="C20" s="96">
        <f t="shared" si="0"/>
        <v>14</v>
      </c>
      <c r="D20" s="97"/>
      <c r="E20" s="97"/>
      <c r="F20" s="95"/>
      <c r="G20" s="95"/>
      <c r="H20" s="95"/>
    </row>
    <row r="21" spans="3:8" x14ac:dyDescent="0.25">
      <c r="C21" s="96">
        <f t="shared" si="0"/>
        <v>15</v>
      </c>
      <c r="D21" s="97"/>
      <c r="E21" s="97"/>
      <c r="F21" s="95"/>
      <c r="G21" s="95"/>
      <c r="H21" s="95"/>
    </row>
    <row r="22" spans="3:8" x14ac:dyDescent="0.25">
      <c r="C22" s="96">
        <f t="shared" si="0"/>
        <v>16</v>
      </c>
      <c r="D22" s="97"/>
      <c r="E22" s="97"/>
      <c r="F22" s="95"/>
      <c r="G22" s="95"/>
      <c r="H22" s="95"/>
    </row>
    <row r="23" spans="3:8" x14ac:dyDescent="0.25">
      <c r="C23" s="96">
        <f t="shared" si="0"/>
        <v>17</v>
      </c>
      <c r="D23" s="97"/>
      <c r="E23" s="97"/>
      <c r="F23" s="95"/>
      <c r="G23" s="95"/>
      <c r="H23" s="95"/>
    </row>
    <row r="24" spans="3:8" x14ac:dyDescent="0.25">
      <c r="C24" s="96">
        <f t="shared" si="0"/>
        <v>18</v>
      </c>
      <c r="D24" s="97"/>
      <c r="E24" s="97"/>
      <c r="F24" s="95"/>
      <c r="G24" s="95"/>
      <c r="H24" s="95"/>
    </row>
    <row r="25" spans="3:8" x14ac:dyDescent="0.25">
      <c r="C25" s="96">
        <f t="shared" si="0"/>
        <v>19</v>
      </c>
      <c r="D25" s="97"/>
      <c r="E25" s="97"/>
      <c r="F25" s="95"/>
      <c r="G25" s="95"/>
      <c r="H25" s="95"/>
    </row>
    <row r="26" spans="3:8" x14ac:dyDescent="0.25">
      <c r="C26" s="96">
        <f t="shared" si="0"/>
        <v>20</v>
      </c>
      <c r="D26" s="97"/>
      <c r="E26" s="97"/>
      <c r="F26" s="95"/>
      <c r="G26" s="95"/>
      <c r="H26" s="95"/>
    </row>
  </sheetData>
  <mergeCells count="4">
    <mergeCell ref="C5:C6"/>
    <mergeCell ref="F5:F6"/>
    <mergeCell ref="H5:H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53B6-DB08-43B7-93B8-0B162EDEB7FC}">
  <dimension ref="B4:O7"/>
  <sheetViews>
    <sheetView topLeftCell="H1" workbookViewId="0">
      <selection activeCell="L7" sqref="L7"/>
    </sheetView>
  </sheetViews>
  <sheetFormatPr baseColWidth="10" defaultColWidth="11.42578125" defaultRowHeight="15" x14ac:dyDescent="0.25"/>
  <cols>
    <col min="3" max="3" width="53.140625" customWidth="1"/>
    <col min="4" max="4" width="30.7109375" customWidth="1"/>
    <col min="5" max="5" width="27.42578125" customWidth="1"/>
    <col min="6" max="6" width="21.42578125" customWidth="1"/>
    <col min="7" max="7" width="28.140625" customWidth="1"/>
    <col min="8" max="8" width="34" customWidth="1"/>
    <col min="9" max="9" width="25.42578125" customWidth="1"/>
    <col min="10" max="10" width="26.7109375" customWidth="1"/>
    <col min="11" max="11" width="21.7109375" customWidth="1"/>
    <col min="12" max="12" width="27.28515625" customWidth="1"/>
    <col min="13" max="13" width="37.28515625" customWidth="1"/>
    <col min="14" max="14" width="39.42578125" customWidth="1"/>
    <col min="15" max="15" width="21.42578125" customWidth="1"/>
  </cols>
  <sheetData>
    <row r="4" spans="2:15" ht="15.75" thickBot="1" x14ac:dyDescent="0.3"/>
    <row r="5" spans="2:15" ht="35.25" customHeight="1" x14ac:dyDescent="0.25">
      <c r="B5" s="108" t="s">
        <v>8</v>
      </c>
      <c r="C5" s="111" t="s">
        <v>9</v>
      </c>
      <c r="D5" s="114" t="s">
        <v>10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</row>
    <row r="6" spans="2:15" ht="54" customHeight="1" x14ac:dyDescent="0.25">
      <c r="B6" s="109"/>
      <c r="C6" s="112"/>
      <c r="D6" s="117" t="s">
        <v>11</v>
      </c>
      <c r="E6" s="103" t="s">
        <v>12</v>
      </c>
      <c r="F6" s="103" t="s">
        <v>13</v>
      </c>
      <c r="G6" s="103" t="s">
        <v>14</v>
      </c>
      <c r="H6" s="103" t="s">
        <v>15</v>
      </c>
      <c r="I6" s="103" t="s">
        <v>16</v>
      </c>
      <c r="J6" s="103" t="s">
        <v>17</v>
      </c>
      <c r="K6" s="103" t="s">
        <v>18</v>
      </c>
      <c r="L6" s="105" t="s">
        <v>19</v>
      </c>
      <c r="M6" s="105"/>
      <c r="N6" s="105"/>
      <c r="O6" s="106" t="s">
        <v>20</v>
      </c>
    </row>
    <row r="7" spans="2:15" ht="97.5" thickBot="1" x14ac:dyDescent="0.3">
      <c r="B7" s="110"/>
      <c r="C7" s="113"/>
      <c r="D7" s="118"/>
      <c r="E7" s="104"/>
      <c r="F7" s="104"/>
      <c r="G7" s="104"/>
      <c r="H7" s="104"/>
      <c r="I7" s="104"/>
      <c r="J7" s="104"/>
      <c r="K7" s="104"/>
      <c r="L7" s="1" t="s">
        <v>21</v>
      </c>
      <c r="M7" s="2" t="s">
        <v>22</v>
      </c>
      <c r="N7" s="3" t="s">
        <v>23</v>
      </c>
      <c r="O7" s="107"/>
    </row>
  </sheetData>
  <mergeCells count="13">
    <mergeCell ref="K6:K7"/>
    <mergeCell ref="L6:N6"/>
    <mergeCell ref="O6:O7"/>
    <mergeCell ref="B5:B7"/>
    <mergeCell ref="C5:C7"/>
    <mergeCell ref="D5:O5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5B97-1912-4BD1-B038-C5F412C5E32C}">
  <dimension ref="B4:AJ36"/>
  <sheetViews>
    <sheetView topLeftCell="Q1" zoomScale="81" workbookViewId="0">
      <selection activeCell="U12" sqref="U12"/>
    </sheetView>
  </sheetViews>
  <sheetFormatPr baseColWidth="10" defaultColWidth="11.42578125" defaultRowHeight="15" x14ac:dyDescent="0.25"/>
  <sheetData>
    <row r="4" spans="2:36" x14ac:dyDescent="0.25">
      <c r="B4" s="141" t="s">
        <v>24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B4" s="132" t="s">
        <v>25</v>
      </c>
      <c r="AC4" s="132"/>
      <c r="AD4" s="132"/>
      <c r="AE4" s="132"/>
      <c r="AF4" s="132"/>
      <c r="AG4" s="132"/>
      <c r="AH4" s="132"/>
      <c r="AI4" s="132"/>
      <c r="AJ4" s="132"/>
    </row>
    <row r="5" spans="2:36" ht="17.25" thickBot="1" x14ac:dyDescent="0.3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65"/>
      <c r="AC5" s="66"/>
      <c r="AD5" s="67"/>
      <c r="AE5" s="67"/>
      <c r="AF5" s="67"/>
      <c r="AG5" s="4"/>
      <c r="AH5" s="4"/>
      <c r="AI5" s="4"/>
      <c r="AJ5" s="4"/>
    </row>
    <row r="6" spans="2:36" ht="16.5" x14ac:dyDescent="0.3">
      <c r="B6" s="6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B6" s="133" t="s">
        <v>27</v>
      </c>
      <c r="AC6" s="134"/>
      <c r="AD6" s="134"/>
      <c r="AE6" s="134"/>
      <c r="AF6" s="135"/>
      <c r="AG6" s="136" t="s">
        <v>26</v>
      </c>
      <c r="AH6" s="134"/>
      <c r="AI6" s="134" t="s">
        <v>28</v>
      </c>
      <c r="AJ6" s="137"/>
    </row>
    <row r="7" spans="2:36" ht="20.25" x14ac:dyDescent="0.25">
      <c r="B7" s="142" t="s">
        <v>29</v>
      </c>
      <c r="C7" s="7" t="e" vm="1">
        <f>IF(AK7=$C$35,IF(AI7=$B$11,AD7,""),"")</f>
        <v>#VALUE!</v>
      </c>
      <c r="D7" s="8" t="e" vm="1">
        <f>IF(AK8=$C$35,IF(AI8=$B$11,AD8,""),"")</f>
        <v>#VALUE!</v>
      </c>
      <c r="E7" s="8" t="e" vm="1">
        <f>IF(AK9=$C$35,IF(AI9=$B$11,AD9,""),"")</f>
        <v>#VALUE!</v>
      </c>
      <c r="F7" s="8" t="e" vm="1">
        <f>IF(AK10=$C$35,IF(AI10=$B$11,AD10,""),"")</f>
        <v>#VALUE!</v>
      </c>
      <c r="G7" s="8" t="e" vm="1">
        <f>IF(AK11=$C$35,IF(AI11=$B$11,AD11,""),"")</f>
        <v>#VALUE!</v>
      </c>
      <c r="H7" s="9" t="e" vm="1">
        <f>IF(AK12=$C$35,IF(AI12=$B$11,AD12,""),"")</f>
        <v>#VALUE!</v>
      </c>
      <c r="I7" s="10" t="e" vm="1">
        <f>IF(AK7=$I$35,IF(AI7=$B$11,AD7,""),"")</f>
        <v>#VALUE!</v>
      </c>
      <c r="J7" s="11" t="e" vm="1">
        <f>IF(AK8=$I$35,IF(AI8=$B$11,AD8,""),"")</f>
        <v>#VALUE!</v>
      </c>
      <c r="K7" s="11" t="e" vm="1">
        <f>IF(AK9=$I$35,IF(AI9=$B$11,AD9,""),"")</f>
        <v>#VALUE!</v>
      </c>
      <c r="L7" s="11" t="e" vm="1">
        <f>IF(AK10=$I$35,IF(AI10=$B$11,AD10,""),"")</f>
        <v>#VALUE!</v>
      </c>
      <c r="M7" s="11" t="e" vm="1">
        <f>IF(AK11=$I$35,IF(AI11=$B$11,AD11,""),"")</f>
        <v>#VALUE!</v>
      </c>
      <c r="N7" s="12" t="e" vm="1">
        <f>IF(AK12=$I$35,IF(AI12=$B$11,AD12,""),"")</f>
        <v>#VALUE!</v>
      </c>
      <c r="O7" s="13" t="e" vm="1">
        <f>IF(AK7=$O$35,IF(AI7=$B$11,AD7,""),"")</f>
        <v>#VALUE!</v>
      </c>
      <c r="P7" s="14" t="e" vm="1">
        <f>IF(AK8=$O$35,IF(AI8=$B$11,AD8,""),"")</f>
        <v>#VALUE!</v>
      </c>
      <c r="Q7" s="14" t="e" vm="1">
        <f>IF(AK9=$O$35,IF(AI9=$B$11,AD9,""),"")</f>
        <v>#VALUE!</v>
      </c>
      <c r="R7" s="14" t="e" vm="1">
        <f>IF(AK10=$O$35,IF(AI10=$B$11,AD10,""),"")</f>
        <v>#VALUE!</v>
      </c>
      <c r="S7" s="14" t="e" vm="1">
        <f>IF(AK11=$O$35,IF(AI11=$B$11,AD11,""),"")</f>
        <v>#VALUE!</v>
      </c>
      <c r="T7" s="15" t="e" vm="1">
        <f>IF(AK12=$O$35,IF(AI12=$B$11,AD12,""),"")</f>
        <v>#VALUE!</v>
      </c>
      <c r="U7" s="13" t="e" vm="1">
        <f>IF(AK7=$U$35,IF(AI7=$B$11,AD7,""),"")</f>
        <v>#VALUE!</v>
      </c>
      <c r="V7" s="14" t="e" vm="1">
        <f>IF(AK8=$U$35,IF(AI8=$B$11,AD8,""),"")</f>
        <v>#VALUE!</v>
      </c>
      <c r="W7" s="14" t="e" vm="1">
        <f>IF(AK9=$U$35,IF(AI9=$B$11,AD9,""),"")</f>
        <v>#VALUE!</v>
      </c>
      <c r="X7" s="14" t="e" vm="1">
        <f>IF(AK10=$U$35,IF(AI10=$B$11,AD10,""),"")</f>
        <v>#VALUE!</v>
      </c>
      <c r="Y7" s="14" t="e" vm="1">
        <f>IF(AK11=$U$35,IF(AI11=$B$11,AD11,""),"")</f>
        <v>#VALUE!</v>
      </c>
      <c r="Z7" s="15" t="e" vm="1">
        <f>IF(AK12=$U$35,IF(AI12=$B$11,AD12,""),"")</f>
        <v>#VALUE!</v>
      </c>
      <c r="AB7" s="68" t="e" vm="1">
        <f>AG7*AI7</f>
        <v>#VALUE!</v>
      </c>
      <c r="AC7" s="69">
        <v>1</v>
      </c>
      <c r="AD7" s="121" t="e" vm="2">
        <f>+[1]Matriz!H9</f>
        <v>#VALUE!</v>
      </c>
      <c r="AE7" s="121"/>
      <c r="AF7" s="122"/>
      <c r="AG7" s="70" t="e" vm="2">
        <f>[1]Matriz!M9</f>
        <v>#VALUE!</v>
      </c>
      <c r="AH7" s="71" t="e" vm="1">
        <f t="shared" ref="AH7:AH12" si="0">VLOOKUP(AG7,$AS$12:$AT$19,2)</f>
        <v>#VALUE!</v>
      </c>
      <c r="AI7" s="70" t="e" vm="2">
        <f>[1]Matriz!P9</f>
        <v>#VALUE!</v>
      </c>
      <c r="AJ7" s="72" t="e" vm="1">
        <f t="shared" ref="AJ7:AJ12" si="1">VLOOKUP(AI7,$AS$12:$AU$19,3)</f>
        <v>#VALUE!</v>
      </c>
    </row>
    <row r="8" spans="2:36" ht="20.25" x14ac:dyDescent="0.25">
      <c r="B8" s="143"/>
      <c r="C8" s="16" t="e" vm="1">
        <f>IF(AK13=$C$35,IF(AI13=$B$11,AD13,""),"")</f>
        <v>#VALUE!</v>
      </c>
      <c r="D8" s="17" t="e" vm="1">
        <f>IF(AK14=$C$35,IF(AI14=$B$11,AD14,""),"")</f>
        <v>#VALUE!</v>
      </c>
      <c r="E8" s="17" t="e" vm="1">
        <f>IF(AK15=$C$35,IF(AI15=$B$11,AD15,""),"")</f>
        <v>#VALUE!</v>
      </c>
      <c r="F8" s="17" t="e" vm="1">
        <f>IF(AK16=$C$35,IF(AI16=$B$11,AD16,""),"")</f>
        <v>#VALUE!</v>
      </c>
      <c r="G8" s="17" t="e" vm="1">
        <f>IF(AK17=$C$35,IF(AI17=$B$11,AD17,""),"")</f>
        <v>#VALUE!</v>
      </c>
      <c r="H8" s="18" t="e" vm="1">
        <f>IF(AK18=$C$35,IF(AI18=$B$11,AD18,""),"")</f>
        <v>#VALUE!</v>
      </c>
      <c r="I8" s="19" t="e" vm="1">
        <f>IF(AK13=$I$35,IF(AI13=$B$11,AD13,""),"")</f>
        <v>#VALUE!</v>
      </c>
      <c r="J8" s="20" t="e" vm="1">
        <f>IF(AK14=$I$35,IF(AI14=$B$11,AD14,""),"")</f>
        <v>#VALUE!</v>
      </c>
      <c r="K8" s="20" t="e" vm="1">
        <f>IF(AK15=$I$35,IF(AI15=$B$11,AD15,""),"")</f>
        <v>#VALUE!</v>
      </c>
      <c r="L8" s="20" t="e" vm="1">
        <f>IF(AK16=$I$35,IF(AI16=$B$11,AD16,""),"")</f>
        <v>#VALUE!</v>
      </c>
      <c r="M8" s="20" t="e" vm="1">
        <f>IF(AK17=$I$35,IF(AI17=$B$11,AD17,""),"")</f>
        <v>#VALUE!</v>
      </c>
      <c r="N8" s="21" t="e" vm="1">
        <f>IF(AK18=$I$35,IF(AI18=$B$11,AD18,""),"")</f>
        <v>#VALUE!</v>
      </c>
      <c r="O8" s="22" t="e" vm="1">
        <f>IF(AK13=$O$35,IF(AI13=$B$11,AD13,""),"")</f>
        <v>#VALUE!</v>
      </c>
      <c r="P8" s="23" t="e" vm="1">
        <f>IF(AK14=$O$35,IF(AI14=$B$11,AD14,""),"")</f>
        <v>#VALUE!</v>
      </c>
      <c r="Q8" s="23" t="e" vm="1">
        <f>IF(AK15=$O$35,IF(AI15=$B$11,AD15,""),"")</f>
        <v>#VALUE!</v>
      </c>
      <c r="R8" s="23" t="e" vm="1">
        <f>IF(AK16=$O$35,IF(AI16=$B$11,AD16,""),"")</f>
        <v>#VALUE!</v>
      </c>
      <c r="S8" s="23" t="e" vm="1">
        <f>IF(AK17=$O$35,IF(AI17=$B$11,AD17,""),"")</f>
        <v>#VALUE!</v>
      </c>
      <c r="T8" s="24" t="e" vm="1">
        <f>IF(AK18=$O$35,IF(AI18=$B$11,AD18,""),"")</f>
        <v>#VALUE!</v>
      </c>
      <c r="U8" s="22" t="e" vm="1">
        <f>IF(AK13=$U$35,IF(AI13=$B$11,AD13,""),"")</f>
        <v>#VALUE!</v>
      </c>
      <c r="V8" s="23" t="e" vm="1">
        <f>IF(AK14=$U$35,IF(AI14=$B$11,AD14,""),"")</f>
        <v>#VALUE!</v>
      </c>
      <c r="W8" s="23" t="e" vm="1">
        <f>IF(AK15=$U$35,IF(AI15=$B$11,AD15,""),"")</f>
        <v>#VALUE!</v>
      </c>
      <c r="X8" s="23" t="e" vm="1">
        <f>IF(AK16=$U$35,IF(AI16=$B$11,AD16,""),"")</f>
        <v>#VALUE!</v>
      </c>
      <c r="Y8" s="23" t="e" vm="1">
        <f>IF(AK17=$U$35,IF(AJ17=$B$11,AE17,""),"")</f>
        <v>#VALUE!</v>
      </c>
      <c r="Z8" s="24" t="e" vm="1">
        <f>IF(AK18=$U$35,IF(AI18=$B$11,AD18,""),"")</f>
        <v>#VALUE!</v>
      </c>
      <c r="AB8" s="73" t="e" vm="1">
        <f>AG8*AI8</f>
        <v>#VALUE!</v>
      </c>
      <c r="AC8" s="88">
        <v>2</v>
      </c>
      <c r="AD8" s="121" t="e" vm="2">
        <f>[1]Matriz!H24</f>
        <v>#VALUE!</v>
      </c>
      <c r="AE8" s="121"/>
      <c r="AF8" s="122"/>
      <c r="AG8" s="70" t="e" vm="2">
        <f>[1]Matriz!M24</f>
        <v>#VALUE!</v>
      </c>
      <c r="AH8" s="71" t="e" vm="1">
        <f t="shared" si="0"/>
        <v>#VALUE!</v>
      </c>
      <c r="AI8" s="74" t="e" vm="2">
        <f>[1]Matriz!P24</f>
        <v>#VALUE!</v>
      </c>
      <c r="AJ8" s="72" t="e" vm="1">
        <f t="shared" si="1"/>
        <v>#VALUE!</v>
      </c>
    </row>
    <row r="9" spans="2:36" ht="20.25" x14ac:dyDescent="0.25">
      <c r="B9" s="143"/>
      <c r="C9" s="16">
        <f>IF(AK19=$C$35,IF(AI19=$B$11,AD19,""),"")</f>
        <v>0</v>
      </c>
      <c r="D9" s="17">
        <f>IF(AK20=$C$35,IF(AI20=$B$11,AD20,""),"")</f>
        <v>0</v>
      </c>
      <c r="E9" s="17">
        <f>IF(AK21=$C$35,IF(AI21=$B$11,AD21,""),"")</f>
        <v>0</v>
      </c>
      <c r="F9" s="17">
        <f>IF(AK22=$C$35,IF(AI22=$B$11,AD22,""),"")</f>
        <v>0</v>
      </c>
      <c r="G9" s="17">
        <f>IF(AK23=$C$35,IF(AI23=$B$11,AD23,""),"")</f>
        <v>0</v>
      </c>
      <c r="H9" s="18">
        <f>IF(AK24=$C$35,IF(AI24=$B$11,AD24,""),"")</f>
        <v>0</v>
      </c>
      <c r="I9" s="19">
        <f>IF(AK19=$I$35,IF(AI19=$B$11,AD19,""),"")</f>
        <v>0</v>
      </c>
      <c r="J9" s="20">
        <f>IF(AK20=$I$35,IF(AI20=$B$11,AD20,""),"")</f>
        <v>0</v>
      </c>
      <c r="K9" s="20">
        <f>IF(AK21=$I$35,IF(AI21=$B$11,AD21,""),"")</f>
        <v>0</v>
      </c>
      <c r="L9" s="20">
        <f>IF(AK22=$I$35,IF(AI22=$B$11,AD22,""),"")</f>
        <v>0</v>
      </c>
      <c r="M9" s="20">
        <f>IF(AK23=$I$35,IF(AI23=$B$11,AD23,""),"")</f>
        <v>0</v>
      </c>
      <c r="N9" s="21">
        <f>IF(AK24=$I$35,IF(AI24=$B$11,AD24,""),"")</f>
        <v>0</v>
      </c>
      <c r="O9" s="22">
        <f>IF(AK19=$O$35,IF(AI19=$B$11,AD19,""),"")</f>
        <v>0</v>
      </c>
      <c r="P9" s="23">
        <f>IF(AK20=$O$35,IF(AI20=$B$11,AD20,""),"")</f>
        <v>0</v>
      </c>
      <c r="Q9" s="23">
        <f>IF(AK21=$O$35,IF(AI21=$B$11,AD21,""),"")</f>
        <v>0</v>
      </c>
      <c r="R9" s="23">
        <f>IF(AK22=$O$35,IF(AI22=$B$11,AD22,""),"")</f>
        <v>0</v>
      </c>
      <c r="S9" s="23">
        <f>IF(AK23=$O$35,IF(AI23=$B$11,AD23,""),"")</f>
        <v>0</v>
      </c>
      <c r="T9" s="24">
        <f>IF(AK24=$O$35,IF(AI24=$B$11,AD24,""),"")</f>
        <v>0</v>
      </c>
      <c r="U9" s="22">
        <f>IF(AK19=$U$35,IF(AI19=$B$11,AD19,""),"")</f>
        <v>0</v>
      </c>
      <c r="V9" s="23">
        <f>IF(AK20=$U$35,IF(AI20=$B$11,AD20,""),"")</f>
        <v>0</v>
      </c>
      <c r="W9" s="23">
        <f>IF(AK21=$U$35,IF(AI21=$B$11,AD21,""),"")</f>
        <v>0</v>
      </c>
      <c r="X9" s="23">
        <f>IF(AK22=$U$35,IF(AI22=$B$11,AD22,""),"")</f>
        <v>0</v>
      </c>
      <c r="Y9" s="23">
        <f>IF(AK23=$U$35,IF(AI23=$B$11,AD23,""),"")</f>
        <v>0</v>
      </c>
      <c r="Z9" s="24">
        <f>IF(AK24=$U$35,IF(AI24=$B$11,AD24,""),"")</f>
        <v>0</v>
      </c>
      <c r="AB9" s="73" t="e" vm="1">
        <f t="shared" ref="AB9:AB18" si="2">AG9*AI9</f>
        <v>#VALUE!</v>
      </c>
      <c r="AC9" s="88">
        <v>3</v>
      </c>
      <c r="AD9" s="121" t="e" vm="2">
        <f>[1]Matriz!H32</f>
        <v>#VALUE!</v>
      </c>
      <c r="AE9" s="121"/>
      <c r="AF9" s="122"/>
      <c r="AG9" s="70" t="e" vm="2">
        <f>[1]Matriz!M32</f>
        <v>#VALUE!</v>
      </c>
      <c r="AH9" s="71" t="e" vm="1">
        <f t="shared" si="0"/>
        <v>#VALUE!</v>
      </c>
      <c r="AI9" s="74" t="e" vm="2">
        <f>[1]Matriz!P32</f>
        <v>#VALUE!</v>
      </c>
      <c r="AJ9" s="72" t="e" vm="1">
        <f t="shared" si="1"/>
        <v>#VALUE!</v>
      </c>
    </row>
    <row r="10" spans="2:36" ht="40.5" x14ac:dyDescent="0.25">
      <c r="B10" s="143"/>
      <c r="C10" s="16">
        <f>IF(AK25=$C$35,IF(AI25=$B$11,AD25,""),"")</f>
        <v>0</v>
      </c>
      <c r="D10" s="17" t="str">
        <f>IF(AK26=$C$35,IF(AI26=$B$11,AD26,""),"")</f>
        <v>Muy Alta</v>
      </c>
      <c r="E10" s="17">
        <f>IF(AK27=$C$35,IF(AI27=$B$11,AD27,""),"")</f>
        <v>0</v>
      </c>
      <c r="F10" s="17" t="str">
        <f>IF(AK28=$C$35,IF(AI28=$B$11,AD28,""),"")</f>
        <v>Alta</v>
      </c>
      <c r="G10" s="17">
        <f>IF(AK29=$C$35,IF(AI29=$B$11,AD29,""),"")</f>
        <v>0</v>
      </c>
      <c r="H10" s="18" t="str">
        <f>IF(AK30=$C$35,IF(AI30=$B$11,AD30,""),"")</f>
        <v>Media</v>
      </c>
      <c r="I10" s="19">
        <f>IF(AK25=$I$35,IF(AI25=$B$11,AD25,""),"")</f>
        <v>0</v>
      </c>
      <c r="J10" s="20" t="str">
        <f>IF(AK26=$I$35,IF(AI26=$B$11,AD26,""),"")</f>
        <v>Muy Alta</v>
      </c>
      <c r="K10" s="20">
        <f>IF(AK27=$I$35,IF(AI27=$B$11,AD27,""),"")</f>
        <v>0</v>
      </c>
      <c r="L10" s="20" t="str">
        <f>IF(AK28=$I$35,IF(AI28=$B$11,AD28,""),"")</f>
        <v>Alta</v>
      </c>
      <c r="M10" s="20">
        <f>IF(AK29=$I$35,IF(AI29=$B$11,AD29,""),"")</f>
        <v>0</v>
      </c>
      <c r="N10" s="21" t="str">
        <f>IF(AK30=$I$35,IF(AI30=$B$11,AD30,""),"")</f>
        <v>Media</v>
      </c>
      <c r="O10" s="22">
        <f>IF(AK25=$O$35,IF(AI25=$B$11,AD25,""),"")</f>
        <v>0</v>
      </c>
      <c r="P10" s="23" t="str">
        <f>IF(AK26=$O$35,IF(AI26=$B$11,AD26,""),"")</f>
        <v>Muy Alta</v>
      </c>
      <c r="Q10" s="23">
        <f>IF(AK27=$O$35,IF(AI27=$B$11,AD27,""),"")</f>
        <v>0</v>
      </c>
      <c r="R10" s="23" t="str">
        <f>IF(AK28=$O$35,IF(AI28=$B$11,AD28,""),"")</f>
        <v>Alta</v>
      </c>
      <c r="S10" s="23">
        <f>IF(AK29=$O$35,IF(AI29=$B$11,AD29,""),"")</f>
        <v>0</v>
      </c>
      <c r="T10" s="24" t="str">
        <f>IF(AK30=$O$35,IF(AI30=$B$11,AD30,""),"")</f>
        <v>Media</v>
      </c>
      <c r="U10" s="22">
        <f>IF(AK25=$U$35,IF(AI25=$B$11,AD25,""),"")</f>
        <v>0</v>
      </c>
      <c r="V10" s="23" t="str">
        <f>IF(AK26=$U$35,IF(AI26=$B$11,AD26,""),"")</f>
        <v>Muy Alta</v>
      </c>
      <c r="W10" s="23">
        <f>IF(AK27=$U$35,IF(AI27=$B$11,AD27,""),"")</f>
        <v>0</v>
      </c>
      <c r="X10" s="23" t="str">
        <f>IF(AK28=$U$35,IF(AI28=$B$11,AD28,""),"")</f>
        <v>Alta</v>
      </c>
      <c r="Y10" s="23">
        <f>IF(AK29=$U$35,IF(AI29=$B$11,AD29,""),"")</f>
        <v>0</v>
      </c>
      <c r="Z10" s="24" t="str">
        <f>IF(AK30=$U$35,IF(AI30=$B$11,AD30,""),"")</f>
        <v>Media</v>
      </c>
      <c r="AB10" s="73" t="e" vm="1">
        <f t="shared" si="2"/>
        <v>#VALUE!</v>
      </c>
      <c r="AC10" s="88">
        <v>4</v>
      </c>
      <c r="AD10" s="121" t="e" vm="2">
        <f>+[1]Matriz!H47</f>
        <v>#VALUE!</v>
      </c>
      <c r="AE10" s="121"/>
      <c r="AF10" s="122"/>
      <c r="AG10" s="70" t="e" vm="2">
        <f>[1]Matriz!M47</f>
        <v>#VALUE!</v>
      </c>
      <c r="AH10" s="71" t="e" vm="1">
        <f t="shared" si="0"/>
        <v>#VALUE!</v>
      </c>
      <c r="AI10" s="74" t="e" vm="2">
        <f>[1]Matriz!P47</f>
        <v>#VALUE!</v>
      </c>
      <c r="AJ10" s="72" t="e" vm="1">
        <f t="shared" si="1"/>
        <v>#VALUE!</v>
      </c>
    </row>
    <row r="11" spans="2:36" ht="20.25" x14ac:dyDescent="0.25">
      <c r="B11" s="143"/>
      <c r="C11" s="16">
        <f>IF(AK31=$C$35,IF(AI31=$B$11,AD31,""),"")</f>
        <v>0</v>
      </c>
      <c r="D11" s="17" t="str">
        <f>IF(AK32=$C$35,IF(AI32=$B$11,AD32,""),"")</f>
        <v>Baja</v>
      </c>
      <c r="E11" s="17">
        <f>IF(AK33=$C$35,IF(AI33=$B$11,AD33,""),"")</f>
        <v>0</v>
      </c>
      <c r="F11" s="17" t="str">
        <f>IF(AK34=$C$35,IF(AI34=$B$11,AD34,""),"")</f>
        <v/>
      </c>
      <c r="G11" s="17" t="str">
        <f>IF(AK35=$C$35,IF(AI35=$B$11,AD35,""),"")</f>
        <v/>
      </c>
      <c r="H11" s="18">
        <f>IF(AK36=$C$35,IF(AI36=$B$11,AD36,""),"")</f>
        <v>0</v>
      </c>
      <c r="I11" s="19">
        <f>IF(AK31=$I$35,IF(AI31=$B$11,AD31,""),"")</f>
        <v>0</v>
      </c>
      <c r="J11" s="20" t="str">
        <f>IF(AK32=$I$35,IF(AI32=$B$11,AD32,""),"")</f>
        <v>Baja</v>
      </c>
      <c r="K11" s="20">
        <f>IF(AK33=$I$35,IF(AI33=$B$11,AD33,""),"")</f>
        <v>0</v>
      </c>
      <c r="L11" s="20" t="str">
        <f>IF(AK34=$I$35,IF(AI34=$B$11,AD34,""),"")</f>
        <v/>
      </c>
      <c r="M11" s="20" t="str">
        <f>IF(AK35=$I$35,IF(AI35=$B$11,AD35,""),"")</f>
        <v/>
      </c>
      <c r="N11" s="21">
        <f>IF(AK36=$I$35,IF(AI36=$B$11,AD36,""),"")</f>
        <v>0</v>
      </c>
      <c r="O11" s="22">
        <f>IF(AK31=$O$35,IF(AI31=$B$11,AD31,""),"")</f>
        <v>0</v>
      </c>
      <c r="P11" s="23" t="str">
        <f>IF(AK32=$O$35,IF(AJ32=$B$11,AD32,""),"")</f>
        <v>Baja</v>
      </c>
      <c r="Q11" s="23">
        <f>IF(AK33=$O$35,IF(AI33=$B$11,AD33,""),"")</f>
        <v>0</v>
      </c>
      <c r="R11" s="23" t="str">
        <f>IF(AK34=$O$35,IF(AI34=$B$11,AD34,""),"")</f>
        <v/>
      </c>
      <c r="S11" s="23" t="str">
        <f>IF(AK35=$O$35,IF(AI35=$B$11,AD35,""),"")</f>
        <v/>
      </c>
      <c r="T11" s="24">
        <f>IF(AK36=$O$35,IF(AI36=$B$11,AD36,""),"")</f>
        <v>0</v>
      </c>
      <c r="U11" s="22">
        <f>IF(AK31=$U$35,IF(AI31=$B$11,AD31,""),"")</f>
        <v>0</v>
      </c>
      <c r="V11" s="23" t="str">
        <f>IF(AK32=$U$35,IF(AI32=$B$11,AD32,""),"")</f>
        <v>Baja</v>
      </c>
      <c r="W11" s="23">
        <f>IF(AK33=$U$35,IF(AI33=$B$11,AD33,""),"")</f>
        <v>0</v>
      </c>
      <c r="X11" s="23" t="str">
        <f>IF(AK34=$U$35,IF(AI34=$B$11,AD34,""),"")</f>
        <v/>
      </c>
      <c r="Y11" s="23" t="str">
        <f>IF(AK35=$U$35,IF(AI35=$B$11,AD35,""),"")</f>
        <v/>
      </c>
      <c r="Z11" s="24">
        <f>IF(AK36=$U$35,IF(AI36=$B$11,AD36,""),"")</f>
        <v>0</v>
      </c>
      <c r="AB11" s="73" t="e" vm="1">
        <f t="shared" si="2"/>
        <v>#VALUE!</v>
      </c>
      <c r="AC11" s="88">
        <v>5</v>
      </c>
      <c r="AD11" s="121" t="e" vm="2">
        <f>+[1]Matriz!H57</f>
        <v>#VALUE!</v>
      </c>
      <c r="AE11" s="121"/>
      <c r="AF11" s="122"/>
      <c r="AG11" s="70" t="e" vm="2">
        <f>[1]Matriz!M57</f>
        <v>#VALUE!</v>
      </c>
      <c r="AH11" s="71" t="e" vm="1">
        <f t="shared" si="0"/>
        <v>#VALUE!</v>
      </c>
      <c r="AI11" s="74" t="e" vm="2">
        <f>[1]Matriz!P57</f>
        <v>#VALUE!</v>
      </c>
      <c r="AJ11" s="72" t="e" vm="1">
        <f t="shared" si="1"/>
        <v>#VALUE!</v>
      </c>
    </row>
    <row r="12" spans="2:36" ht="20.25" x14ac:dyDescent="0.25">
      <c r="B12" s="138"/>
      <c r="C12" s="25">
        <f>IF(AK37=$C$35,IF(AI37=$B$11,AD37,""),"")</f>
        <v>0</v>
      </c>
      <c r="D12" s="26">
        <f>IF(AK38=$C$35,IF(AI38=$B$11,AD38,""),"")</f>
        <v>0</v>
      </c>
      <c r="E12" s="26">
        <f>IF(AK39=$C$35,IF(AI39=$B$11,AD39,""),"")</f>
        <v>0</v>
      </c>
      <c r="F12" s="26">
        <f>IF(AK40=$C$35,IF(AI40=$B$11,AD40,""),"")</f>
        <v>0</v>
      </c>
      <c r="G12" s="26">
        <f>IF(AK41=$C$35,IF(AI41=$B$11,AD41,""),"")</f>
        <v>0</v>
      </c>
      <c r="H12" s="27">
        <f>IF(AK42=$C$35,IF(AI42=$B$11,AD42,""),"")</f>
        <v>0</v>
      </c>
      <c r="I12" s="28">
        <f>IF(AK37=$I$35,IF(AI37=$B$11,AD37,""),"")</f>
        <v>0</v>
      </c>
      <c r="J12" s="29">
        <f>IF(AK38=$I$35,IF(AI38=$B$11,AD38,""),"")</f>
        <v>0</v>
      </c>
      <c r="K12" s="29">
        <f>IF(AK39=$I$35,IF(AI39=$B$11,AD39,""),"")</f>
        <v>0</v>
      </c>
      <c r="L12" s="29">
        <f>IF(AK40=$I$35,IF(AI40=$B$11,AD40,""),"")</f>
        <v>0</v>
      </c>
      <c r="M12" s="29">
        <f>IF(AK41=$I$35,IF(AI41=$B$11,AD41,""),"")</f>
        <v>0</v>
      </c>
      <c r="N12" s="30">
        <f>IF(AK42=$I$35,IF(AI42=$B$11,AD42,""),"")</f>
        <v>0</v>
      </c>
      <c r="O12" s="31">
        <f>IF(AK37=$O$35,IF(AI37=$B$11,AD37,""),"")</f>
        <v>0</v>
      </c>
      <c r="P12" s="32">
        <f>IF(AK38=$O$35,IF(AJ38=$B$11,AD38,""),"")</f>
        <v>0</v>
      </c>
      <c r="Q12" s="32">
        <f>IF(AK39=$O$35,IF(AI39=$B$11,AD39,""),"")</f>
        <v>0</v>
      </c>
      <c r="R12" s="32">
        <f>IF(AK40=$O$35,IF(AI40=$B$11,AD40,""),"")</f>
        <v>0</v>
      </c>
      <c r="S12" s="32">
        <f>IF(AK41=$O$35,IF(AI41=$B$11,AD41,""),"")</f>
        <v>0</v>
      </c>
      <c r="T12" s="33">
        <f>IF(AK42=$O$35,IF(AI42=$B$11,AD42,""),"")</f>
        <v>0</v>
      </c>
      <c r="U12" s="31">
        <f>IF(AK37=$U$35,IF(AI37=$B$11,AD37,""),"")</f>
        <v>0</v>
      </c>
      <c r="V12" s="32">
        <f>IF(AK38=$U$35,IF(AI38=$B$11,AD38,""),"")</f>
        <v>0</v>
      </c>
      <c r="W12" s="32">
        <f>IF(AK39=$U$35,IF(AI39=$B$11,AD39,""),"")</f>
        <v>0</v>
      </c>
      <c r="X12" s="32">
        <f>IF(AK40=$U$35,IF(AI40=$B$11,AD40,""),"")</f>
        <v>0</v>
      </c>
      <c r="Y12" s="32">
        <f>IF(AK41=$U$35,IF(AI41=$B$11,AD41,""),"")</f>
        <v>0</v>
      </c>
      <c r="Z12" s="33">
        <f>IF(AK42=$U$35,IF(AI42=$B$11,AD42,""),"")</f>
        <v>0</v>
      </c>
      <c r="AB12" s="73" t="e" vm="1">
        <f t="shared" si="2"/>
        <v>#VALUE!</v>
      </c>
      <c r="AC12" s="88">
        <v>6</v>
      </c>
      <c r="AD12" s="121" t="e" vm="2">
        <f>+[1]Matriz!H66</f>
        <v>#VALUE!</v>
      </c>
      <c r="AE12" s="121"/>
      <c r="AF12" s="122"/>
      <c r="AG12" s="70" t="e" vm="2">
        <f>[1]Matriz!M66</f>
        <v>#VALUE!</v>
      </c>
      <c r="AH12" s="71" t="e" vm="1">
        <f t="shared" si="0"/>
        <v>#VALUE!</v>
      </c>
      <c r="AI12" s="74" t="e" vm="2">
        <f>[1]Matriz!P66</f>
        <v>#VALUE!</v>
      </c>
      <c r="AJ12" s="72" t="e" vm="1">
        <f t="shared" si="1"/>
        <v>#VALUE!</v>
      </c>
    </row>
    <row r="13" spans="2:36" ht="20.25" x14ac:dyDescent="0.25">
      <c r="B13" s="142" t="s">
        <v>30</v>
      </c>
      <c r="C13" s="7" t="e" vm="1">
        <f>IF(AK7=$C$35,IF(AI7=$B$17,AD7,""),"")</f>
        <v>#VALUE!</v>
      </c>
      <c r="D13" s="8" t="e" vm="1">
        <f>IF(AK8=$C$35,IF(AI8=$B$17,AD8,""),"")</f>
        <v>#VALUE!</v>
      </c>
      <c r="E13" s="8" t="e" vm="1">
        <f>IF(AK9=$C$35,IF(AI9=$B$17,AD9,""),"")</f>
        <v>#VALUE!</v>
      </c>
      <c r="F13" s="8" t="e" vm="1">
        <f>IF(AK10=$C$35,IF(AI10=$B$17,AD10,""),"")</f>
        <v>#VALUE!</v>
      </c>
      <c r="G13" s="8" t="e" vm="1">
        <f>IF(AK11=$C$35,IF(AI11=$B$17,AD11,""),"")</f>
        <v>#VALUE!</v>
      </c>
      <c r="H13" s="9" t="e" vm="1">
        <f>IF(AK12=$C$35,IF(AI12=$B$17,AD12,""),"")</f>
        <v>#VALUE!</v>
      </c>
      <c r="I13" s="10" t="e" vm="1">
        <f>IF(AK7=$I$35,IF(AI7=$B$17,AD7,""),"")</f>
        <v>#VALUE!</v>
      </c>
      <c r="J13" s="11" t="e" vm="1">
        <f>IF(AK8=$I$35,IF(AI8=$B$17,AD8,""),"")</f>
        <v>#VALUE!</v>
      </c>
      <c r="K13" s="11" t="e" vm="1">
        <f>IF(AK9=$I$35,IF(AI9=$B$17,AD9,""),"")</f>
        <v>#VALUE!</v>
      </c>
      <c r="L13" s="11" t="e" vm="1">
        <f>IF(AK10=$I$35,IF(AI10=$B$17,AD10,""),"")</f>
        <v>#VALUE!</v>
      </c>
      <c r="M13" s="11" t="e" vm="1">
        <f>IF(AK11=$I$35,IF(AI11=$B$17,AD11,""),"")</f>
        <v>#VALUE!</v>
      </c>
      <c r="N13" s="12" t="e" vm="1">
        <f>IF(AK12=$I$35,IF(AI12=$B$17,AD12,""),"")</f>
        <v>#VALUE!</v>
      </c>
      <c r="O13" s="10" t="e" vm="1">
        <f>IF(AK7=$O$35,IF(AI7=$B$17,AD7,""),"")</f>
        <v>#VALUE!</v>
      </c>
      <c r="P13" s="11" t="e" vm="1">
        <f>IF(AK8=$O$35,IF(AI8=$B$17,AD8,""),"")</f>
        <v>#VALUE!</v>
      </c>
      <c r="Q13" s="11" t="e" vm="1">
        <f>IF(AK9=$O$35,IF(AI9=$B$17,AD9,""),"")</f>
        <v>#VALUE!</v>
      </c>
      <c r="R13" s="11" t="e" vm="1">
        <f>IF(AK10=$O$35,IF(AI10=$B$17,AD10,""),"")</f>
        <v>#VALUE!</v>
      </c>
      <c r="S13" s="11" t="e" vm="1">
        <f>IF(AK11=$O$35,IF(AI11=$B$17,AD11,""),"")</f>
        <v>#VALUE!</v>
      </c>
      <c r="T13" s="12" t="e" vm="1">
        <f>IF(AK12=$O$35,IF(AI12=$B$17,AD12,""),"")</f>
        <v>#VALUE!</v>
      </c>
      <c r="U13" s="13" t="e" vm="1">
        <f>IF(AK7=$U$35,IF(AI7=$B$17,AD7,""),"")</f>
        <v>#VALUE!</v>
      </c>
      <c r="V13" s="14" t="e" vm="1">
        <f>IF(AK8=$U$35,IF(AI8=$B$17,AD8,""),"")</f>
        <v>#VALUE!</v>
      </c>
      <c r="W13" s="14" t="e" vm="1">
        <f>IF(AK9=$U$35,IF(AI9=$B$17,AD9,""),"")</f>
        <v>#VALUE!</v>
      </c>
      <c r="X13" s="14" t="e" vm="1">
        <f>IF(AK10=$U$35,IF(AI10=$B$17,AD10,""),"")</f>
        <v>#VALUE!</v>
      </c>
      <c r="Y13" s="14" t="e" vm="1">
        <f>IF(AK11=$U$35,IF(AI11=$B$17,AD11,""),"")</f>
        <v>#VALUE!</v>
      </c>
      <c r="Z13" s="15" t="e" vm="1">
        <f>IF(AK12=$U$35,IF(AI12=$B$17,AD12,""),"")</f>
        <v>#VALUE!</v>
      </c>
      <c r="AB13" s="73" t="e" vm="1">
        <f t="shared" si="2"/>
        <v>#VALUE!</v>
      </c>
      <c r="AC13" s="88">
        <v>7</v>
      </c>
      <c r="AD13" s="121" t="e" vm="2">
        <f>[1]Matriz!H78</f>
        <v>#VALUE!</v>
      </c>
      <c r="AE13" s="121"/>
      <c r="AF13" s="122"/>
      <c r="AG13" s="70" t="e" vm="2">
        <f>[1]Matriz!M78</f>
        <v>#VALUE!</v>
      </c>
      <c r="AH13" s="71" t="e" vm="1">
        <f>VLOOKUP(AG13,$AS$12:$AT$19,2)</f>
        <v>#VALUE!</v>
      </c>
      <c r="AI13" s="74" t="e" vm="2">
        <f>[1]Matriz!P78</f>
        <v>#VALUE!</v>
      </c>
      <c r="AJ13" s="72" t="e" vm="1">
        <f>VLOOKUP(AI13,$AS$12:$AU$19,3)</f>
        <v>#VALUE!</v>
      </c>
    </row>
    <row r="14" spans="2:36" ht="20.25" x14ac:dyDescent="0.25">
      <c r="B14" s="143"/>
      <c r="C14" s="16" t="e" vm="1">
        <f>IF(AK13=$C$35,IF(AI13=$B$17,AD13,""),"")</f>
        <v>#VALUE!</v>
      </c>
      <c r="D14" s="17" t="e" vm="1">
        <f>IF(AK14=$C$35,IF(AI14=$B$17,AD14,""),"")</f>
        <v>#VALUE!</v>
      </c>
      <c r="E14" s="17" t="e" vm="1">
        <f>IF(AK15=$C$35,IF(AI15=$B$17,AD15,""),"")</f>
        <v>#VALUE!</v>
      </c>
      <c r="F14" s="17" t="e" vm="1">
        <f>IF(AK16=$C$35,IF(AI16=$B$17,AD16,""),"")</f>
        <v>#VALUE!</v>
      </c>
      <c r="G14" s="17" t="e" vm="1">
        <f>IF(AK17=$C$35,IF(AI17=$B$17,AD17,""),"")</f>
        <v>#VALUE!</v>
      </c>
      <c r="H14" s="18" t="e" vm="1">
        <f>IF(AK18=$C$35,IF(AI18=$B$17,AD18,""),"")</f>
        <v>#VALUE!</v>
      </c>
      <c r="I14" s="19" t="e" vm="1">
        <f>IF(AK13=$I$35,IF(AI13=$B$17,AD13,""),"")</f>
        <v>#VALUE!</v>
      </c>
      <c r="J14" s="20" t="e" vm="1">
        <f>IF(AK14=$I$35,IF(AI14=$B$17,AD14,""),"")</f>
        <v>#VALUE!</v>
      </c>
      <c r="K14" s="20" t="e" vm="1">
        <f>IF(AK15=$I$35,IF(AI15=$B$17,AD15,""),"")</f>
        <v>#VALUE!</v>
      </c>
      <c r="L14" s="20" t="e" vm="1">
        <f>IF(AK16=$I$35,IF(AI16=$B$17,AD16,""),"")</f>
        <v>#VALUE!</v>
      </c>
      <c r="M14" s="20" t="e" vm="1">
        <f>IF(AK17=$I$35,IF(AI17=$B$17,AD17,""),"")</f>
        <v>#VALUE!</v>
      </c>
      <c r="N14" s="21" t="e" vm="1">
        <f>IF(AK18=$I$35,IF(AI18=$B$17,AD18,""),"")</f>
        <v>#VALUE!</v>
      </c>
      <c r="O14" s="19" t="e" vm="1">
        <f>IF(AK13=$O$35,IF(AI13=$B$17,AD13,""),"")</f>
        <v>#VALUE!</v>
      </c>
      <c r="P14" s="20" t="e" vm="1">
        <f>IF(AK14=$O$35,IF(AI14=$B$17,AD14,""),"")</f>
        <v>#VALUE!</v>
      </c>
      <c r="Q14" s="20" t="e" vm="1">
        <f>IF(AK15=$O$35,IF(AI15=$B$17,AD15,""),"")</f>
        <v>#VALUE!</v>
      </c>
      <c r="R14" s="20" t="e" vm="1">
        <f>IF(AK16=$O$35,IF(AI16=$B$17,AD16,""),"")</f>
        <v>#VALUE!</v>
      </c>
      <c r="S14" s="20" t="e" vm="1">
        <f>IF(AK17=$O$35,IF(AI17=$B$17,AD17,""),"")</f>
        <v>#VALUE!</v>
      </c>
      <c r="T14" s="21" t="e" vm="1">
        <f>IF(AK18=$O$35,IF(AI18=$B$17,AD18,""),"")</f>
        <v>#VALUE!</v>
      </c>
      <c r="U14" s="22" t="e" vm="1">
        <f>IF(AK13=$U$35,IF(AI13=$B$17,AD13,""),"")</f>
        <v>#VALUE!</v>
      </c>
      <c r="V14" s="23" t="e" vm="1">
        <f>IF(AK14=$U$35,IF(AI14=$B$17,AD14,""),"")</f>
        <v>#VALUE!</v>
      </c>
      <c r="W14" s="23" t="e" vm="1">
        <f>IF(AK15=$U$35,IF(AI15=$B$17,AD15,""),"")</f>
        <v>#VALUE!</v>
      </c>
      <c r="X14" s="23" t="e" vm="1">
        <f>IF(AK16=$U$35,IF(AI16=$B$17,AD16,""),"")</f>
        <v>#VALUE!</v>
      </c>
      <c r="Y14" s="23" t="e" vm="1">
        <f>IF(AK17=$U$35,IF(AI17=$B$17,AD17,""),"")</f>
        <v>#VALUE!</v>
      </c>
      <c r="Z14" s="24" t="e" vm="1">
        <f>IF(AK18=$U$35,IF(AI18=$B$17,AD18,""),"")</f>
        <v>#VALUE!</v>
      </c>
      <c r="AB14" s="73">
        <f t="shared" si="2"/>
        <v>0</v>
      </c>
      <c r="AC14" s="88">
        <v>8</v>
      </c>
      <c r="AD14" s="121" t="e" vm="2">
        <f>[1]Matriz!H85</f>
        <v>#VALUE!</v>
      </c>
      <c r="AE14" s="121"/>
      <c r="AF14" s="122"/>
      <c r="AG14" s="70"/>
      <c r="AH14" s="71" t="e">
        <f>VLOOKUP(AG14,$AS$12:$AT$19,2)</f>
        <v>#N/A</v>
      </c>
      <c r="AI14" s="74"/>
      <c r="AJ14" s="72" t="e">
        <f>VLOOKUP(AI14,$AS$12:$AU$19,3)</f>
        <v>#N/A</v>
      </c>
    </row>
    <row r="15" spans="2:36" ht="20.25" x14ac:dyDescent="0.25">
      <c r="B15" s="143"/>
      <c r="C15" s="16">
        <f>IF(AK19=$C$35,IF(AI19=$B$17,AD19,""),"")</f>
        <v>0</v>
      </c>
      <c r="D15" s="17">
        <f>IF(AK20=$C$35,IF(AI20=$B$17,AD20,""),"")</f>
        <v>0</v>
      </c>
      <c r="E15" s="17">
        <f>IF(AK21=$C$35,IF(AI21=$B$17,AD21,""),"")</f>
        <v>0</v>
      </c>
      <c r="F15" s="17">
        <f>IF(AK22=$C$35,IF(AI22=$B$17,AD22,""),"")</f>
        <v>0</v>
      </c>
      <c r="G15" s="17">
        <f>IF(AK23=$C$35,IF(AI23=$B$17,AD23,""),"")</f>
        <v>0</v>
      </c>
      <c r="H15" s="18">
        <f>IF(AK24=$C$35,IF(AI24=$B$17,AD24,""),"")</f>
        <v>0</v>
      </c>
      <c r="I15" s="19">
        <f>IF(AK19=$I$35,IF(AI19=$B$17,AD19,""),"")</f>
        <v>0</v>
      </c>
      <c r="J15" s="20">
        <f>IF(AK20=$I$35,IF(AI20=$B$17,AD20,""),"")</f>
        <v>0</v>
      </c>
      <c r="K15" s="20">
        <f>IF(AK21=$I$35,IF(AI21=$B$17,AD21,""),"")</f>
        <v>0</v>
      </c>
      <c r="L15" s="20">
        <f>IF(AK22=$I$35,IF(AI22=$B$17,AD22,""),"")</f>
        <v>0</v>
      </c>
      <c r="M15" s="20">
        <f>IF(AK23=$I$35,IF(AI23=$B$17,AD23,""),"")</f>
        <v>0</v>
      </c>
      <c r="N15" s="21">
        <f>IF(AK24=$I$35,IF(AI24=$B$17,AD24,""),"")</f>
        <v>0</v>
      </c>
      <c r="O15" s="19">
        <f>IF(AK19=$O$35,IF(AI19=$B$17,AD19,""),"")</f>
        <v>0</v>
      </c>
      <c r="P15" s="20">
        <f>IF(AK20=$O$35,IF(AI20=$B$17,AD20,""),"")</f>
        <v>0</v>
      </c>
      <c r="Q15" s="20">
        <f>IF(AK21=$O$35,IF(AI21=$B$17,AD21,""),"")</f>
        <v>0</v>
      </c>
      <c r="R15" s="20">
        <f>IF(AK22=$O$35,IF(AI22=$B$17,AD22,""),"")</f>
        <v>0</v>
      </c>
      <c r="S15" s="20">
        <f>IF(AK23=$O$35,IF(AI23=$B$17,AD23,""),"")</f>
        <v>0</v>
      </c>
      <c r="T15" s="21">
        <f>IF(AK24=$O$35,IF(AI24=$B$17,AD24,""),"")</f>
        <v>0</v>
      </c>
      <c r="U15" s="22">
        <f>IF(AK19=$U$35,IF(AI19=$B$17,AD19,""),"")</f>
        <v>0</v>
      </c>
      <c r="V15" s="23">
        <f>IF(AK20=$U$35,IF(AI20=$B$17,AD20,""),"")</f>
        <v>0</v>
      </c>
      <c r="W15" s="23">
        <f>IF(AK21=$U$35,IF(AI21=$B$17,AD21,""),"")</f>
        <v>0</v>
      </c>
      <c r="X15" s="23">
        <f>IF(AK22=$U$35,IF(AI22=$B$17,AD22,""),"")</f>
        <v>0</v>
      </c>
      <c r="Y15" s="23">
        <f>IF(AK23=$U$35,IF(AI23=$B$17,AD23,""),"")</f>
        <v>0</v>
      </c>
      <c r="Z15" s="24">
        <f>IF(AK24=$U$35,IF(AI24=$B$17,AD24,""),"")</f>
        <v>0</v>
      </c>
      <c r="AB15" s="73" t="e" vm="1">
        <f t="shared" si="2"/>
        <v>#VALUE!</v>
      </c>
      <c r="AC15" s="88">
        <v>9</v>
      </c>
      <c r="AD15" s="121" t="e" vm="2">
        <f>[1]Matriz!H93</f>
        <v>#VALUE!</v>
      </c>
      <c r="AE15" s="121"/>
      <c r="AF15" s="122"/>
      <c r="AG15" s="70" t="e" vm="2">
        <f>[1]Matriz!M93</f>
        <v>#VALUE!</v>
      </c>
      <c r="AH15" s="71" t="e" vm="1">
        <f>VLOOKUP(AG15,$AS$12:$AT$19,2)</f>
        <v>#VALUE!</v>
      </c>
      <c r="AI15" s="74" t="e" vm="2">
        <f>[1]Matriz!P93</f>
        <v>#VALUE!</v>
      </c>
      <c r="AJ15" s="72" t="e" vm="1">
        <f>VLOOKUP(AI15,$AS$12:$AU$19,3)</f>
        <v>#VALUE!</v>
      </c>
    </row>
    <row r="16" spans="2:36" ht="40.5" x14ac:dyDescent="0.25">
      <c r="B16" s="143"/>
      <c r="C16" s="16">
        <f>IF(AK25=$C$35,IF(AI25=$B$17,AD25,""),"")</f>
        <v>0</v>
      </c>
      <c r="D16" s="17" t="str">
        <f>IF(AK26=$C$35,IF(AI26=$B$17,AD26,""),"")</f>
        <v>Muy Alta</v>
      </c>
      <c r="E16" s="17">
        <f>IF(AK27=$C$35,IF(AI27=$B$17,AD27,""),"")</f>
        <v>0</v>
      </c>
      <c r="F16" s="17" t="str">
        <f>IF(AK28=$C$35,IF(AI28=$B$17,AD28,""),"")</f>
        <v>Alta</v>
      </c>
      <c r="G16" s="17">
        <f>IF(AK29=$C$35,IF(AI29=$B$17,AD29,""),"")</f>
        <v>0</v>
      </c>
      <c r="H16" s="18" t="str">
        <f>IF(AK30=$C$35,IF(AI30=$B$17,AD30,""),"")</f>
        <v>Media</v>
      </c>
      <c r="I16" s="19">
        <f>IF(AK25=$I$35,IF(AI25=$B$17,AD25,""),"")</f>
        <v>0</v>
      </c>
      <c r="J16" s="20" t="str">
        <f>IF(AK26=$I$35,IF(AI26=$B$17,AD26,""),"")</f>
        <v>Muy Alta</v>
      </c>
      <c r="K16" s="20">
        <f>IF(AK27=$I$35,IF(AI27=$B$17,AD27,""),"")</f>
        <v>0</v>
      </c>
      <c r="L16" s="20" t="str">
        <f>IF(AK28=$I$35,IF(AI28=$B$17,AD28,""),"")</f>
        <v>Alta</v>
      </c>
      <c r="M16" s="20">
        <f>IF(AK29=$I$35,IF(AI29=$B$17,AD29,""),"")</f>
        <v>0</v>
      </c>
      <c r="N16" s="21" t="str">
        <f>IF(AK30=$I$35,IF(AI30=$B$17,AD30,""),"")</f>
        <v>Media</v>
      </c>
      <c r="O16" s="19">
        <f>IF(AK25=$O$35,IF(AI25=$B$17,AD25,""),"")</f>
        <v>0</v>
      </c>
      <c r="P16" s="20" t="str">
        <f>IF(AK26=$O$35,IF(AI26=$B$17,AD26,""),"")</f>
        <v>Muy Alta</v>
      </c>
      <c r="Q16" s="20">
        <f>IF(AK27=$O$35,IF(AI27=$B$17,AD27,""),"")</f>
        <v>0</v>
      </c>
      <c r="R16" s="20" t="str">
        <f>IF(AK28=$O$35,IF(AI28=$B$17,AD28,""),"")</f>
        <v>Alta</v>
      </c>
      <c r="S16" s="20">
        <f>IF(AK29=$O$35,IF(AI29=$B$17,AD29,""),"")</f>
        <v>0</v>
      </c>
      <c r="T16" s="21" t="str">
        <f>IF(AK30=$O$35,IF(AI30=$B$17,AD30,""),"")</f>
        <v>Media</v>
      </c>
      <c r="U16" s="22">
        <f>IF(AK25=$U$35,IF(AI25=$B$17,AD25,""),"")</f>
        <v>0</v>
      </c>
      <c r="V16" s="23" t="str">
        <f>IF(AK26=$U$35,IF(AI26=$B$17,AD26,""),"")</f>
        <v>Muy Alta</v>
      </c>
      <c r="W16" s="23">
        <f>IF(AK27=$U$35,IF(AI27=$B$17,AD27,""),"")</f>
        <v>0</v>
      </c>
      <c r="X16" s="23" t="str">
        <f>IF(AK28=$U$35,IF(AI28=$B$17,AD28,""),"")</f>
        <v>Alta</v>
      </c>
      <c r="Y16" s="23">
        <f>IF(AK29=$U$35,IF(AI29=$B$17,AD29,""),"")</f>
        <v>0</v>
      </c>
      <c r="Z16" s="24" t="str">
        <f>IF(AK30=$U$35,IF(AI30=$B$17,AD30,""),"")</f>
        <v>Media</v>
      </c>
      <c r="AB16" s="73" t="e" vm="1">
        <f t="shared" si="2"/>
        <v>#VALUE!</v>
      </c>
      <c r="AC16" s="88">
        <v>10</v>
      </c>
      <c r="AD16" s="121" t="e" vm="2">
        <f>[1]Matriz!H103</f>
        <v>#VALUE!</v>
      </c>
      <c r="AE16" s="121"/>
      <c r="AF16" s="122"/>
      <c r="AG16" s="70" t="e" vm="2">
        <f>[1]Matriz!M103</f>
        <v>#VALUE!</v>
      </c>
      <c r="AH16" s="71" t="e" vm="1">
        <f t="shared" ref="AH16:AH18" si="3">VLOOKUP(AG16,$AS$12:$AT$19,2)</f>
        <v>#VALUE!</v>
      </c>
      <c r="AI16" s="74" t="e" vm="2">
        <f>[1]Matriz!P103</f>
        <v>#VALUE!</v>
      </c>
      <c r="AJ16" s="72" t="e" vm="1">
        <f t="shared" ref="AJ16:AJ18" si="4">VLOOKUP(AI16,$AS$12:$AU$19,3)</f>
        <v>#VALUE!</v>
      </c>
    </row>
    <row r="17" spans="2:36" ht="20.25" x14ac:dyDescent="0.25">
      <c r="B17" s="143"/>
      <c r="C17" s="16">
        <f>IF(AK31=$C$35,IF(AI31=$B$11,AD31,""),"")</f>
        <v>0</v>
      </c>
      <c r="D17" s="17" t="str">
        <f>IF(AK32=$C$35,IF(AI32=$B$11,AD32,""),"")</f>
        <v>Baja</v>
      </c>
      <c r="E17" s="17">
        <f>IF(AK33=$C$35,IF(AI33=$B$11,AD33,""),"")</f>
        <v>0</v>
      </c>
      <c r="F17" s="17" t="str">
        <f>IF(AK34=$C$35,IF(AI34=$B$11,AD34,""),"")</f>
        <v/>
      </c>
      <c r="G17" s="17" t="str">
        <f>IF(AK35=$C$35,IF(AI35=$B$11,AD35,""),"")</f>
        <v/>
      </c>
      <c r="H17" s="18">
        <f>IF(AK36=$C$35,IF(AI36=$B$11,AD36,""),"")</f>
        <v>0</v>
      </c>
      <c r="I17" s="19">
        <f>IF(AK31=$I$35,IF(AI31=$B$17,AD31,""),"")</f>
        <v>0</v>
      </c>
      <c r="J17" s="20" t="str">
        <f>IF(AK32=$I$35,IF(AI32=$B$17,AD32,""),"")</f>
        <v>Baja</v>
      </c>
      <c r="K17" s="20">
        <f>IF(AK33=$I$35,IF(AI33=$B$17,AD33,""),"")</f>
        <v>0</v>
      </c>
      <c r="L17" s="20" t="str">
        <f>IF(AK34=$I$35,IF(AI34=$B$17,AD34,""),"")</f>
        <v/>
      </c>
      <c r="M17" s="20" t="str">
        <f>IF(AK35=$I$35,IF(AI35=$B$17,AD35,""),"")</f>
        <v/>
      </c>
      <c r="N17" s="21">
        <f>IF(AK36=$I$35,IF(AI36=$B$17,AD36,""),"")</f>
        <v>0</v>
      </c>
      <c r="O17" s="19" t="str">
        <f>IF(AK30=$O$35,IF(AI30=$B$17,AD30,""),"")</f>
        <v>Media</v>
      </c>
      <c r="P17" s="20">
        <f>IF(AK31=$O$35,IF(AI31=$B$17,AD31,""),"")</f>
        <v>0</v>
      </c>
      <c r="Q17" s="20" t="str">
        <f>IF(AK32=$O$35,IF(AI32=$B$17,AD32,""),"")</f>
        <v>Baja</v>
      </c>
      <c r="R17" s="20">
        <f>IF(AK33=$O$35,IF(AI33=$B$17,AD33,""),"")</f>
        <v>0</v>
      </c>
      <c r="S17" s="20" t="str">
        <f>IF(AK34=$O$35,IF(AI34=$B$17,AD34,""),"")</f>
        <v/>
      </c>
      <c r="T17" s="21" t="str">
        <f>IF(AK35=$O$35,IF(AI35=$B$17,AD35,""),"")</f>
        <v/>
      </c>
      <c r="U17" s="22">
        <f>IF(AK31=$U$35,IF(AI31=$B$17,AD31,""),"")</f>
        <v>0</v>
      </c>
      <c r="V17" s="23" t="str">
        <f>IF(AK32=$U$35,IF(AI32=$B$17,AD32,""),"")</f>
        <v>Baja</v>
      </c>
      <c r="W17" s="23">
        <f>IF(AK33=$U$35,IF(AI33=$B$17,AD33,""),"")</f>
        <v>0</v>
      </c>
      <c r="X17" s="23" t="str">
        <f>IF(AK34=$U$35,IF(AI34=$B$17,AD34,""),"")</f>
        <v/>
      </c>
      <c r="Y17" s="23" t="str">
        <f>IF(AK35=$U$35,IF(AI35=$B$17,AD35,""),"")</f>
        <v/>
      </c>
      <c r="Z17" s="24">
        <f>IF(AK36=$U$35,IF(AI36=$B$17,AD36,""),"")</f>
        <v>0</v>
      </c>
      <c r="AB17" s="73" t="e" vm="1">
        <f t="shared" si="2"/>
        <v>#VALUE!</v>
      </c>
      <c r="AC17" s="88">
        <v>11</v>
      </c>
      <c r="AD17" s="121" t="e" vm="2">
        <f>[1]Matriz!H123</f>
        <v>#VALUE!</v>
      </c>
      <c r="AE17" s="121"/>
      <c r="AF17" s="122"/>
      <c r="AG17" s="70" t="e" vm="2">
        <f>[1]Matriz!M123</f>
        <v>#VALUE!</v>
      </c>
      <c r="AH17" s="71" t="e" vm="1">
        <f t="shared" si="3"/>
        <v>#VALUE!</v>
      </c>
      <c r="AI17" s="74" t="e" vm="2">
        <f>[1]Matriz!P123</f>
        <v>#VALUE!</v>
      </c>
      <c r="AJ17" s="72" t="e" vm="1">
        <f t="shared" si="4"/>
        <v>#VALUE!</v>
      </c>
    </row>
    <row r="18" spans="2:36" ht="26.25" thickBot="1" x14ac:dyDescent="0.3">
      <c r="B18" s="138"/>
      <c r="C18" s="25">
        <f>IF(AK37=$C$35,IF(AI37=$B$17,AD37,""),"")</f>
        <v>0</v>
      </c>
      <c r="D18" s="26">
        <f>IF(AK38=$C$35,IF(AI38=$B$17,AD38,""),"")</f>
        <v>0</v>
      </c>
      <c r="E18" s="26">
        <f>IF(AK39=$C$35,IF(AI39=$B$17,AD39,""),"")</f>
        <v>0</v>
      </c>
      <c r="F18" s="26">
        <f>IF(AK40=$C$35,IF(AI40=$B$17,AD40,""),"")</f>
        <v>0</v>
      </c>
      <c r="G18" s="26">
        <f>IF(AK41=$C$35,IF(AI41=$B$17,AD41,""),"")</f>
        <v>0</v>
      </c>
      <c r="H18" s="27">
        <f>IF(AK42=$C$35,IF(AI42=$B$17,AD42,""),"")</f>
        <v>0</v>
      </c>
      <c r="I18" s="28">
        <f>IF(AK37=$I$35,IF(AI37=$B$17,AD37,""),"")</f>
        <v>0</v>
      </c>
      <c r="J18" s="29">
        <f>IF(AK38=$I$35,IF(AI38=$B$17,AD38,""),"")</f>
        <v>0</v>
      </c>
      <c r="K18" s="29">
        <f>IF(AK39=$I$35,IF(AI39=$B$17,AD39,""),"")</f>
        <v>0</v>
      </c>
      <c r="L18" s="29">
        <f>IF(AK40=$I$35,IF(AI40=$B$17,AD40,""),"")</f>
        <v>0</v>
      </c>
      <c r="M18" s="20">
        <f>IF(AK41=$I$35,IF(AI41=$B$17,AD41,""),"")</f>
        <v>0</v>
      </c>
      <c r="N18" s="30">
        <f>IF(AK42=$I$35,IF(AI42=$B$17,AD42,""),"")</f>
        <v>0</v>
      </c>
      <c r="O18" s="28">
        <f>IF(AK36=$O$35,IF(AI36=$B$17,AD36,""),"")</f>
        <v>0</v>
      </c>
      <c r="P18" s="29">
        <f>IF(AK37=$O$35,IF(AI37=$B$17,AD37,""),"")</f>
        <v>0</v>
      </c>
      <c r="Q18" s="29">
        <f>IF(AK38=$O$35,IF(AI38=$B$17,AD38,""),"")</f>
        <v>0</v>
      </c>
      <c r="R18" s="29">
        <f>IF(AK39=$O$35,IF(AI39=$B$17,AD39,""),"")</f>
        <v>0</v>
      </c>
      <c r="S18" s="20">
        <f>IF(AK40=$O$35,IF(AI40=$B$17,AD40,""),"")</f>
        <v>0</v>
      </c>
      <c r="T18" s="30">
        <f>IF(AK41=$O$35,IF(AI41=$B$17,AD41,""),"")</f>
        <v>0</v>
      </c>
      <c r="U18" s="31">
        <f>IF(AK37=$U$35,IF(AI37=$B$17,AD37,""),"")</f>
        <v>0</v>
      </c>
      <c r="V18" s="32">
        <f>IF(AK38=$U$35,IF(AI38=$B$17,AD38,""),"")</f>
        <v>0</v>
      </c>
      <c r="W18" s="34">
        <f>IF(AK39=$U$35,IF(AI39=$B$17,AD39,""),"")</f>
        <v>0</v>
      </c>
      <c r="X18" s="32">
        <f>IF(AK40=$U$35,IF(AI40=$B$17,AD40,""),"")</f>
        <v>0</v>
      </c>
      <c r="Y18" s="23">
        <f>IF(AK41=$U$35,IF(AI41=$B$17,AD41,""),"")</f>
        <v>0</v>
      </c>
      <c r="Z18" s="33">
        <f>IF(AK42=$U$35,IF(AI42=$B$17,AD42,""),"")</f>
        <v>0</v>
      </c>
      <c r="AB18" s="89" t="e" vm="1">
        <f t="shared" si="2"/>
        <v>#VALUE!</v>
      </c>
      <c r="AC18" s="90">
        <v>12</v>
      </c>
      <c r="AD18" s="123" t="e" vm="2">
        <f>[1]Matriz!H143</f>
        <v>#VALUE!</v>
      </c>
      <c r="AE18" s="123"/>
      <c r="AF18" s="124"/>
      <c r="AG18" s="91" t="e" vm="2">
        <f>[1]Matriz!M143</f>
        <v>#VALUE!</v>
      </c>
      <c r="AH18" s="92" t="e" vm="1">
        <f t="shared" si="3"/>
        <v>#VALUE!</v>
      </c>
      <c r="AI18" s="93" t="e" vm="2">
        <f>[1]Matriz!P143</f>
        <v>#VALUE!</v>
      </c>
      <c r="AJ18" s="94" t="e" vm="1">
        <f t="shared" si="4"/>
        <v>#VALUE!</v>
      </c>
    </row>
    <row r="19" spans="2:36" ht="20.25" x14ac:dyDescent="0.25">
      <c r="B19" s="142" t="s">
        <v>31</v>
      </c>
      <c r="C19" s="35" t="e" vm="1">
        <f>IF(AK7=$C$35,IF(AI7=$B$23,AD7,""),"")</f>
        <v>#VALUE!</v>
      </c>
      <c r="D19" s="36" t="e" vm="1">
        <f>IF(AK8=$C$35,IF(AI8=$B$23,AD8,""),"")</f>
        <v>#VALUE!</v>
      </c>
      <c r="E19" s="36" t="e" vm="1">
        <f>IF(AK9=$C$35,IF(AI9=$B$23,AD9,""),"")</f>
        <v>#VALUE!</v>
      </c>
      <c r="F19" s="36" t="e" vm="1">
        <f>IF(AK10=$C$35,IF(AI10=$B$23,AD10,""),"")</f>
        <v>#VALUE!</v>
      </c>
      <c r="G19" s="36" t="e" vm="1">
        <f>IF(AK11=$C$35,IF(AI11=$B$23,AD11,""),"")</f>
        <v>#VALUE!</v>
      </c>
      <c r="H19" s="37" t="e" vm="1">
        <f>IF(AK12=$C$35,IF(AI12=$B$23,AD12,""),"")</f>
        <v>#VALUE!</v>
      </c>
      <c r="I19" s="38" t="e" vm="1">
        <f>IF(AK7=$I$35,IF(AI7=$B$23,AD7,""),"")</f>
        <v>#VALUE!</v>
      </c>
      <c r="J19" s="39" t="e" vm="1">
        <f>IF(AK8=$I$35,IF(AI8=$B$23,AD8,""),"")</f>
        <v>#VALUE!</v>
      </c>
      <c r="K19" s="39" t="e" vm="1">
        <f>IF(AK9=$I$35,IF(AI9=$B$23,AD9,""),"")</f>
        <v>#VALUE!</v>
      </c>
      <c r="L19" s="39" t="e" vm="1">
        <f>IF(AK10=$I$35,IF(AI10=$B$23,AD10,""),"")</f>
        <v>#VALUE!</v>
      </c>
      <c r="M19" s="39" t="e" vm="1">
        <f>IF(AK11=$I$35,IF(AI11=$B$23,AD11,""),"")</f>
        <v>#VALUE!</v>
      </c>
      <c r="N19" s="40" t="e" vm="1">
        <f>IF(AK12=$I$35,IF(AI12=$B$23,AD12,""),"")</f>
        <v>#VALUE!</v>
      </c>
      <c r="O19" s="10" t="e" vm="1">
        <f>IF(AK7=$O$35,IF(AI7=$B$23,AD7,""),"")</f>
        <v>#VALUE!</v>
      </c>
      <c r="P19" s="11" t="e" vm="1">
        <f>IF(AK8=$O$35,IF(AI8=$B$23,AD8,""),"")</f>
        <v>#VALUE!</v>
      </c>
      <c r="Q19" s="11" t="e" vm="1">
        <f>IF(AK9=$O$35,IF(AI9=$B$23,AD9,""),"")</f>
        <v>#VALUE!</v>
      </c>
      <c r="R19" s="11" t="e" vm="1">
        <f>IF(AK10=$O$35,IF(AI10=$B$23,AD10,""),"")</f>
        <v>#VALUE!</v>
      </c>
      <c r="S19" s="11" t="e" vm="1">
        <f>IF(AK11=$O$35,IF(AI11=$B$23,AD11,""),"")</f>
        <v>#VALUE!</v>
      </c>
      <c r="T19" s="12" t="e" vm="1">
        <f>IF(AK12=$O$35,IF(AI12=$B$23,AD12,""),"")</f>
        <v>#VALUE!</v>
      </c>
      <c r="U19" s="10" t="e" vm="1">
        <f>IF(AK7=$U$35,IF(AI7=$B$23,AD7,""),"")</f>
        <v>#VALUE!</v>
      </c>
      <c r="V19" s="11" t="e" vm="1">
        <f>IF(AK8=$U$35,IF(AI8=$B$23,AD8,""),"")</f>
        <v>#VALUE!</v>
      </c>
      <c r="W19" s="11" t="e" vm="1">
        <f>IF(AK9=$U$35,IF(AI9=$B$23,AD9,""),"")</f>
        <v>#VALUE!</v>
      </c>
      <c r="X19" s="11" t="e" vm="1">
        <f>IF(AK10=$U$35,IF(AI10=$B$23,AD10,""),"")</f>
        <v>#VALUE!</v>
      </c>
      <c r="Y19" s="11" t="e" vm="1">
        <f>IF(AK11=$U$35,IF(AI11=$B$23,AD11,""),"")</f>
        <v>#VALUE!</v>
      </c>
      <c r="Z19" s="12" t="e" vm="1">
        <f>IF(AK12=$U$35,IF(AI12=$B$23,AD12,""),"")</f>
        <v>#VALUE!</v>
      </c>
    </row>
    <row r="20" spans="2:36" ht="20.25" x14ac:dyDescent="0.25">
      <c r="B20" s="143"/>
      <c r="C20" s="41" t="e" vm="1">
        <f>IF(AK13=$C$35,IF(AI13=$B$23,AD13,""),"")</f>
        <v>#VALUE!</v>
      </c>
      <c r="D20" s="42" t="e" vm="1">
        <f>IF(AK14=$C$35,IF(AI14=$B$23,AD14,""),"")</f>
        <v>#VALUE!</v>
      </c>
      <c r="E20" s="42" t="e" vm="1">
        <f>IF(AK15=$C$35,IF(AI15=$B$23,AD15,""),"")</f>
        <v>#VALUE!</v>
      </c>
      <c r="F20" s="42" t="e" vm="1">
        <f>IF(AK16=$C$35,IF(AI16=$B$23,AD16,""),"")</f>
        <v>#VALUE!</v>
      </c>
      <c r="G20" s="42" t="e" vm="1">
        <f>IF(AK17=$C$35,IF(AI17=$B$23,AD17,""),"")</f>
        <v>#VALUE!</v>
      </c>
      <c r="H20" s="43" t="e" vm="1">
        <f>IF(AK18=$C$35,IF(AI18=$B$23,AD18,""),"")</f>
        <v>#VALUE!</v>
      </c>
      <c r="I20" s="44" t="e" vm="1">
        <f>IF(AK13=$I$35,IF(AI13=$B$23,AD13,""),"")</f>
        <v>#VALUE!</v>
      </c>
      <c r="J20" s="45" t="e" vm="1">
        <f>IF(AK14=$I$35,IF(AI14=$B$23,AD14,""),"")</f>
        <v>#VALUE!</v>
      </c>
      <c r="K20" s="45" t="e" vm="1">
        <f>IF(AK15=$I$35,IF(AI15=$B$23,AD15,""),"")</f>
        <v>#VALUE!</v>
      </c>
      <c r="L20" s="45" t="e" vm="1">
        <f>IF(AK16=$I$35,IF(AI16=$B$23,AD16,""),"")</f>
        <v>#VALUE!</v>
      </c>
      <c r="M20" s="45" t="e" vm="1">
        <f>IF(AK17=$I$35,IF(AI17=$B$23,AD17,""),"")</f>
        <v>#VALUE!</v>
      </c>
      <c r="N20" s="46" t="e" vm="1">
        <f>IF(AK18=$I$35,IF(AI18=$B$23,AD18,""),"")</f>
        <v>#VALUE!</v>
      </c>
      <c r="O20" s="19" t="e" vm="1">
        <f>IF(AK13=$O$35,IF(AI13=$B$23,AD13,""),"")</f>
        <v>#VALUE!</v>
      </c>
      <c r="P20" s="20" t="e" vm="1">
        <f>IF(AK14=$O$35,IF(AI14=$B$23,AD14,""),"")</f>
        <v>#VALUE!</v>
      </c>
      <c r="Q20" s="20" t="e" vm="1">
        <f>IF(AK15=$O$35,IF(AI15=$B$23,AD15,""),"")</f>
        <v>#VALUE!</v>
      </c>
      <c r="R20" s="20" t="e" vm="1">
        <f>IF(AK16=$O$35,IF(AI16=$B$23,AD16,""),"")</f>
        <v>#VALUE!</v>
      </c>
      <c r="S20" s="20" t="e" vm="1">
        <f>IF(AK17=$O$35,IF(AI17=$B$23,AD17,""),"")</f>
        <v>#VALUE!</v>
      </c>
      <c r="T20" s="21" t="e" vm="1">
        <f>IF(AK18=$O$35,IF(AI18=$B$23,AD18,""),"")</f>
        <v>#VALUE!</v>
      </c>
      <c r="U20" s="19" t="e" vm="1">
        <f>IF(AK13=$U$35,IF(AI13=$B$23,AD13,""),"")</f>
        <v>#VALUE!</v>
      </c>
      <c r="V20" s="20" t="e" vm="1">
        <f>IF(AK14=$U$35,IF(AI14=$B$23,AD14,""),"")</f>
        <v>#VALUE!</v>
      </c>
      <c r="W20" s="20" t="e" vm="1">
        <f>IF(AK15=$U$35,IF(AI15=$B$23,AD15,""),"")</f>
        <v>#VALUE!</v>
      </c>
      <c r="X20" s="20" t="e" vm="1">
        <f>IF(AK16=$U$35,IF(AI16=$B$23,AD16,""),"")</f>
        <v>#VALUE!</v>
      </c>
      <c r="Y20" s="20" t="e" vm="1">
        <f>IF(AK17=$U$35,IF(AI17=$B$23,AD17,""),"")</f>
        <v>#VALUE!</v>
      </c>
      <c r="Z20" s="21" t="e" vm="1">
        <f>IF(AK18=$U$35,IF(AI18=$B$23,AD18,""),"")</f>
        <v>#VALUE!</v>
      </c>
    </row>
    <row r="21" spans="2:36" ht="20.25" x14ac:dyDescent="0.25">
      <c r="B21" s="143"/>
      <c r="C21" s="41">
        <f>IF(AK19=$C$35,IF(AI19=$B$23,AD19,""),"")</f>
        <v>0</v>
      </c>
      <c r="D21" s="42">
        <f>IF(AK20=$C$35,IF(AI20=$B$23,AD20,""),"")</f>
        <v>0</v>
      </c>
      <c r="E21" s="42">
        <f>IF(AK21=$C$35,IF(AI21=$B$23,AD21,""),"")</f>
        <v>0</v>
      </c>
      <c r="F21" s="42">
        <f>IF(AK22=$C$35,IF(AI22=$B$23,AD22,""),"")</f>
        <v>0</v>
      </c>
      <c r="G21" s="42">
        <f>IF(AK23=$C$35,IF(AI23=$B$23,AD23,""),"")</f>
        <v>0</v>
      </c>
      <c r="H21" s="43">
        <f>IF(AK24=$C$35,IF(AI24=$B$23,AD24,""),"")</f>
        <v>0</v>
      </c>
      <c r="I21" s="44">
        <f>IF(AK19=$I$35,IF(AI19=$B$23,AD19,""),"")</f>
        <v>0</v>
      </c>
      <c r="J21" s="45">
        <f>IF(AK20=$I$35,IF(AI20=$B$23,AD20,""),"")</f>
        <v>0</v>
      </c>
      <c r="K21" s="45">
        <f>IF(AK21=$I$35,IF(AI21=$B$23,AD21,""),"")</f>
        <v>0</v>
      </c>
      <c r="L21" s="45">
        <f>IF(AK22=$I$35,IF(AI22=$B$23,AD22,""),"")</f>
        <v>0</v>
      </c>
      <c r="M21" s="45">
        <f>IF(AK23=$I$35,IF(AI23=$B$23,AD23,""),"")</f>
        <v>0</v>
      </c>
      <c r="N21" s="46">
        <f>IF(AK24=$I$35,IF(AI24=$B$23,AD24,""),"")</f>
        <v>0</v>
      </c>
      <c r="O21" s="19">
        <f>IF(AK19=$O$35,IF(AI19=$B$23,AD19,""),"")</f>
        <v>0</v>
      </c>
      <c r="P21" s="20">
        <f>IF(AK20=$O$35,IF(AI20=$B$23,AD20,""),"")</f>
        <v>0</v>
      </c>
      <c r="Q21" s="20">
        <f>IF(AK21=$O$35,IF(AI21=$B$23,AD21,""),"")</f>
        <v>0</v>
      </c>
      <c r="R21" s="20">
        <f>IF(AK22=$O$35,IF(AI22=$B$23,AD22,""),"")</f>
        <v>0</v>
      </c>
      <c r="S21" s="20">
        <f>IF(AK23=$O$35,IF(AI23=$B$23,AD23,""),"")</f>
        <v>0</v>
      </c>
      <c r="T21" s="21">
        <f>IF(AK24=$O$35,IF(AI24=$B$23,AD24,""),"")</f>
        <v>0</v>
      </c>
      <c r="U21" s="19">
        <f>IF(AK19=$U$35,IF(AI19=$B$23,AD19,""),"")</f>
        <v>0</v>
      </c>
      <c r="V21" s="20">
        <f>IF(AK20=$U$35,IF(AI20=$B$23,AD20,""),"")</f>
        <v>0</v>
      </c>
      <c r="W21" s="20">
        <f>IF(AK21=$U$35,IF(AI21=$B$23,AD21,""),"")</f>
        <v>0</v>
      </c>
      <c r="X21" s="20">
        <f>IF(AK22=$U$35,IF(AI22=$B$23,AD22,""),"")</f>
        <v>0</v>
      </c>
      <c r="Y21" s="20">
        <f>IF(AK23=$U$35,IF(AI23=$B$23,AD23,""),"")</f>
        <v>0</v>
      </c>
      <c r="Z21" s="21">
        <f>IF(AK24=$U$35,IF(AI24=$B$23,AD24,""),"")</f>
        <v>0</v>
      </c>
    </row>
    <row r="22" spans="2:36" ht="40.5" x14ac:dyDescent="0.25">
      <c r="B22" s="143"/>
      <c r="C22" s="41">
        <f>IF(AK25=$C$35,IF(AI25=$B$23,AD25,""),"")</f>
        <v>0</v>
      </c>
      <c r="D22" s="42" t="str">
        <f>IF(AK26=$C$35,IF(AI26=$B$23,AD26,""),"")</f>
        <v>Muy Alta</v>
      </c>
      <c r="E22" s="42">
        <f>IF(AK27=$C$35,IF(AI27=$B$23,AD27,""),"")</f>
        <v>0</v>
      </c>
      <c r="F22" s="42" t="str">
        <f>IF(AK28=$C$35,IF(AI28=$B$23,AD28,""),"")</f>
        <v>Alta</v>
      </c>
      <c r="G22" s="42">
        <f>IF(AK29=$C$35,IF(AI29=$B$23,AD29,""),"")</f>
        <v>0</v>
      </c>
      <c r="H22" s="43" t="str">
        <f>IF(AK30=$C$35,IF(AI30=$B$23,AD30,""),"")</f>
        <v>Media</v>
      </c>
      <c r="I22" s="44">
        <f>IF(AK25=$I$35,IF(AI25=$B$23,AD25,""),"")</f>
        <v>0</v>
      </c>
      <c r="J22" s="45" t="str">
        <f>IF(AK26=$I$35,IF(AI26=$B$23,AD26,""),"")</f>
        <v>Muy Alta</v>
      </c>
      <c r="K22" s="45">
        <f>IF(AK27=$I$35,IF(AI27=$B$23,AD27,""),"")</f>
        <v>0</v>
      </c>
      <c r="L22" s="45" t="str">
        <f>IF(AK28=$I$35,IF(AI28=$B$23,AD28,""),"")</f>
        <v>Alta</v>
      </c>
      <c r="M22" s="45">
        <f>IF(AK29=$I$35,IF(AI29=$B$23,AD29,""),"")</f>
        <v>0</v>
      </c>
      <c r="N22" s="46" t="str">
        <f>IF(AK30=$I$35,IF(AI30=$B$23,AD30,""),"")</f>
        <v>Media</v>
      </c>
      <c r="O22" s="19">
        <f>IF(AK25=$O$35,IF(AI25=$B$23,AD25,""),"")</f>
        <v>0</v>
      </c>
      <c r="P22" s="20" t="str">
        <f>IF(AK26=$O$35,IF(AI26=$B$23,AD26,""),"")</f>
        <v>Muy Alta</v>
      </c>
      <c r="Q22" s="20">
        <f>IF(AK27=$O$35,IF(AI27=$B$23,AD27,""),"")</f>
        <v>0</v>
      </c>
      <c r="R22" s="20" t="str">
        <f>IF(AK28=$O$35,IF(AI28=$B$23,AD28,""),"")</f>
        <v>Alta</v>
      </c>
      <c r="S22" s="20">
        <f>IF(AK29=$O$35,IF(AI29=$B$23,AD29,""),"")</f>
        <v>0</v>
      </c>
      <c r="T22" s="21" t="str">
        <f>IF(AK30=$O$35,IF(AI30=$B$23,AD30,""),"")</f>
        <v>Media</v>
      </c>
      <c r="U22" s="19">
        <f>IF(AK25=$U$35,IF(AI25=$B$23,AD25,""),"")</f>
        <v>0</v>
      </c>
      <c r="V22" s="20" t="str">
        <f>IF(AK26=$U$35,IF(AI26=$B$23,AD26,""),"")</f>
        <v>Muy Alta</v>
      </c>
      <c r="W22" s="20">
        <f>IF(AK27=$U$35,IF(AI27=$B$23,AD27,""),"")</f>
        <v>0</v>
      </c>
      <c r="X22" s="20" t="str">
        <f>IF(AK28=$U$35,IF(AI28=$B$23,AD28,""),"")</f>
        <v>Alta</v>
      </c>
      <c r="Y22" s="20">
        <f>IF(AK29=$U$35,IF(AI29=$B$23,AD29,""),"")</f>
        <v>0</v>
      </c>
      <c r="Z22" s="21" t="str">
        <f>IF(AK30=$U$35,IF(AI30=$B$23,AD30,""),"")</f>
        <v>Media</v>
      </c>
    </row>
    <row r="23" spans="2:36" ht="25.5" x14ac:dyDescent="0.25">
      <c r="B23" s="143"/>
      <c r="C23" s="41">
        <f>IF(AK31=$C$35,IF(AI31=$B$23,AD31,""),"")</f>
        <v>0</v>
      </c>
      <c r="D23" s="42" t="str">
        <f>IF(AK32=$C$35,IF(AI32=$B$23,AD32,""),"")</f>
        <v>Baja</v>
      </c>
      <c r="E23" s="42">
        <f>IF(AK33=$C$35,IF(AI33=$B$23,AD33,""),"")</f>
        <v>0</v>
      </c>
      <c r="F23" s="42" t="str">
        <f>IF(AK34=$C$35,IF(AI34=$B$23,AD34,""),"")</f>
        <v/>
      </c>
      <c r="G23" s="42" t="str">
        <f>IF(AK35=$C$35,IF(AI35=$B$23,AD35,""),"")</f>
        <v/>
      </c>
      <c r="H23" s="43">
        <f>IF(AK36=$C$35,IF(AI36=$B$23,AD36,""),"")</f>
        <v>0</v>
      </c>
      <c r="I23" s="44">
        <f>IF(AK31=$I$35,IF(AI31=$B$23,AD31,""),"")</f>
        <v>0</v>
      </c>
      <c r="J23" s="45" t="str">
        <f>IF(AK32=$I$35,IF(AI32=$B$23,AD32,""),"")</f>
        <v>Baja</v>
      </c>
      <c r="K23" s="45">
        <f>IF(AK33=$I$35,IF(AI33=$B$23,AD33,""),"")</f>
        <v>0</v>
      </c>
      <c r="L23" s="45" t="str">
        <f>IF(AK34=$I$35,IF(AI34=$B$23,AD34,""),"")</f>
        <v/>
      </c>
      <c r="M23" s="45" t="str">
        <f>IF(AK35=$I$35,IF(AI35=$B$23,AD35,""),"")</f>
        <v/>
      </c>
      <c r="N23" s="46">
        <f>IF(AK36=$I$35,IF(AI36=$B$23,AD36,""),"")</f>
        <v>0</v>
      </c>
      <c r="O23" s="19">
        <f>IF(AK31=$O$35,IF(AI31=$B$23,AD31,""),"")</f>
        <v>0</v>
      </c>
      <c r="P23" s="20" t="str">
        <f>IF(AK32=$O$35,IF(AI32=$B$23,AD32,""),"")</f>
        <v>Baja</v>
      </c>
      <c r="Q23" s="20">
        <f>IF(AK33=$O$35,IF(AI33=$B$23,AD33,""),"")</f>
        <v>0</v>
      </c>
      <c r="R23" s="20" t="str">
        <f>IF(AK34=$O$35,IF(AI34=$B$23,AD34,""),"")</f>
        <v/>
      </c>
      <c r="S23" s="20" t="str">
        <f>IF(AK35=$O$35,IF(AI35=$B$23,AD35,""),"")</f>
        <v/>
      </c>
      <c r="T23" s="47">
        <f>IF(AK36=$O$35,IF(AI36=$B$23,AD36,""),"")</f>
        <v>0</v>
      </c>
      <c r="U23" s="19">
        <f>IF(AK31=$U$35,IF(AI31=$B$23,AD31,""),"")</f>
        <v>0</v>
      </c>
      <c r="V23" s="20" t="str">
        <f>IF(AK32=$U$35,IF(AI32=$B$23,AD32,""),"")</f>
        <v>Baja</v>
      </c>
      <c r="W23" s="20">
        <f>IF(AK33=$U$35,IF(AI33=$B$23,AD33,""),"")</f>
        <v>0</v>
      </c>
      <c r="X23" s="20" t="str">
        <f>IF(AK34=$U$35,IF(AI34=$B$23,AD34,""),"")</f>
        <v/>
      </c>
      <c r="Y23" s="20" t="str">
        <f>IF(AK35=$U$35,IF(AI35=$B$23,AD35,""),"")</f>
        <v/>
      </c>
      <c r="Z23" s="21">
        <f>IF(AK36=$U$35,IF(AI36=$B$23,AD36,""),"")</f>
        <v>0</v>
      </c>
    </row>
    <row r="24" spans="2:36" ht="25.5" x14ac:dyDescent="0.25">
      <c r="B24" s="138"/>
      <c r="C24" s="48">
        <f>IF(AK37=$C$35,IF(AI37=$B$23,AD37,""),"")</f>
        <v>0</v>
      </c>
      <c r="D24" s="49">
        <f>IF(AK38=$C$35,IF(AI38=$B$23,AD38,""),"")</f>
        <v>0</v>
      </c>
      <c r="E24" s="49">
        <f>IF(AK39=$C$35,IF(AI39=$B$23,AD39,""),"")</f>
        <v>0</v>
      </c>
      <c r="F24" s="49">
        <f>IF(AK40=$C$35,IF(AI40=$B$23,AD40,""),"")</f>
        <v>0</v>
      </c>
      <c r="G24" s="42">
        <f>IF(AK41=$C$35,IF(AI41=$B$23,AD41,""),"")</f>
        <v>0</v>
      </c>
      <c r="H24" s="50">
        <f>IF(AK42=$C$35,IF(AI42=$B$23,AD42,""),"")</f>
        <v>0</v>
      </c>
      <c r="I24" s="51">
        <f>IF(AK37=$I$35,IF(AI37=$B$23,AD37,""),"")</f>
        <v>0</v>
      </c>
      <c r="J24" s="52">
        <f>IF(AK38=$I$35,IF(AI38=$B$23,AD38,""),"")</f>
        <v>0</v>
      </c>
      <c r="K24" s="52">
        <f>IF(AK39=$I$35,IF(AI39=$B$23,AD39,""),"")</f>
        <v>0</v>
      </c>
      <c r="L24" s="52">
        <f>IF(AK40=$I$35,IF(AI40=$B$23,AD40,""),"")</f>
        <v>0</v>
      </c>
      <c r="M24" s="45">
        <f>IF(AK41=$I$35,IF(AI41=$B$23,AD41,""),"")</f>
        <v>0</v>
      </c>
      <c r="N24" s="53">
        <f>IF(AK42=$I$35,IF(AI42=$B$23,AD42,""),"")</f>
        <v>0</v>
      </c>
      <c r="O24" s="28">
        <f>IF(AK37=$O$35,IF(AI37=$B$23,AD37,""),"")</f>
        <v>0</v>
      </c>
      <c r="P24" s="54">
        <f>IF(AK38=$O$35,IF(AI38=$B$23,AD38,""),"")</f>
        <v>0</v>
      </c>
      <c r="Q24" s="29">
        <f>IF(AK39=$O$35,IF(AI39=$B$23,AD39,""),"")</f>
        <v>0</v>
      </c>
      <c r="R24" s="29">
        <f>IF(AK40=$O$35,IF(AI40=$B$23,AD40,""),"")</f>
        <v>0</v>
      </c>
      <c r="S24" s="20">
        <f>IF(AK41=$O$35,IF(AI41=$B$23,AD41,""),"")</f>
        <v>0</v>
      </c>
      <c r="T24" s="30">
        <f>IF(AK42=$O$35,IF(AI42=$B$23,AD42,""),"")</f>
        <v>0</v>
      </c>
      <c r="U24" s="28">
        <f>IF(AK37=$U$35,IF(AI37=$B$23,AD37,""),"")</f>
        <v>0</v>
      </c>
      <c r="V24" s="29">
        <f>IF(AK38=$U$35,IF(AI38=$B$23,AD38,""),"")</f>
        <v>0</v>
      </c>
      <c r="W24" s="29">
        <f>IF(AK39=$U$35,IF(AI39=$B$23,AD39,""),"")</f>
        <v>0</v>
      </c>
      <c r="X24" s="29">
        <f>IF(AK40=$U$35,IF(AI40=$B$23,AD40,""),"")</f>
        <v>0</v>
      </c>
      <c r="Y24" s="20">
        <f>IF(AK41=$U$35,IF(AI41=$B$23,AD41,""),"")</f>
        <v>0</v>
      </c>
      <c r="Z24" s="30">
        <f>IF(AK42=$U$35,IF(AI42=$B$23,AD42,""),"")</f>
        <v>0</v>
      </c>
      <c r="AB24" s="125" t="s">
        <v>32</v>
      </c>
      <c r="AC24" s="125"/>
      <c r="AD24" s="125"/>
      <c r="AE24" s="125"/>
      <c r="AF24" s="125"/>
      <c r="AG24" s="125"/>
      <c r="AH24" s="125"/>
      <c r="AI24" s="125"/>
      <c r="AJ24" s="125"/>
    </row>
    <row r="25" spans="2:36" ht="20.25" x14ac:dyDescent="0.25">
      <c r="B25" s="142" t="s">
        <v>33</v>
      </c>
      <c r="C25" s="35" t="e" vm="1">
        <f>IF(AK7=$C$35,IF(AI7=$B$29,AD7,""),"")</f>
        <v>#VALUE!</v>
      </c>
      <c r="D25" s="36" t="e" vm="1">
        <f>IF(AK8=$C$35,IF(AI8=$B$29,AD8,""),"")</f>
        <v>#VALUE!</v>
      </c>
      <c r="E25" s="36" t="e" vm="1">
        <f>IF(AK9=$C$35,IF(AI9=$B$29,AD9,""),"")</f>
        <v>#VALUE!</v>
      </c>
      <c r="F25" s="36" t="e" vm="1">
        <f>IF(AK10=$C$35,IF(AI10=$B$29,AD10,""),"")</f>
        <v>#VALUE!</v>
      </c>
      <c r="G25" s="36" t="e" vm="1">
        <f>IF(AL11=$C$35,IF(AI11=$B$29,AD11,""),"")</f>
        <v>#VALUE!</v>
      </c>
      <c r="H25" s="37" t="e" vm="1">
        <f>IF(AK12=$C$35,IF(AI12=$B$29,AD12,""),"")</f>
        <v>#VALUE!</v>
      </c>
      <c r="I25" s="55" t="e" vm="1">
        <f>IF(AK7=$I$35,IF(AI7=$B$29,AD7,""),"")</f>
        <v>#VALUE!</v>
      </c>
      <c r="J25" s="56" t="e" vm="1">
        <f>IF(AK8=$I$35,IF(AI8=$B$29,AD8,""),"")</f>
        <v>#VALUE!</v>
      </c>
      <c r="K25" s="56" t="e" vm="1">
        <f>IF(AK9=$I$35,IF(AI9=$B$29,AD9,""),"")</f>
        <v>#VALUE!</v>
      </c>
      <c r="L25" s="56" t="e" vm="1">
        <f>IF(AK10=$I$35,IF(AI10=$B$29,AD10,""),"")</f>
        <v>#VALUE!</v>
      </c>
      <c r="M25" s="56" t="e" vm="1">
        <f>IF(AK11=$I$35,IF(AI11=$B$29,AD11,""),"")</f>
        <v>#VALUE!</v>
      </c>
      <c r="N25" s="57" t="e" vm="1">
        <f>IF(AK12=$I$35,IF(AI12=$B$29,AD12,""),"")</f>
        <v>#VALUE!</v>
      </c>
      <c r="O25" s="38" t="e" vm="1">
        <f>IF(AK7=$O$35,IF(AI7=$B$29,AD7,""),"")</f>
        <v>#VALUE!</v>
      </c>
      <c r="P25" s="39" t="e" vm="1">
        <f>IF(AK8=$O$35,IF(AI8=$B$29,AD8,""),"")</f>
        <v>#VALUE!</v>
      </c>
      <c r="Q25" s="39" t="e" vm="1">
        <f>IF(AK9=$O$35,IF(AI9=$B$29,AD9,""),"")</f>
        <v>#VALUE!</v>
      </c>
      <c r="R25" s="39" t="e" vm="1">
        <f>IF(AK10=$O$35,IF(AI10=$B$29,AD10,""),"")</f>
        <v>#VALUE!</v>
      </c>
      <c r="S25" s="39" t="e" vm="1">
        <f>IF(AK11=$O$35,IF(AI11=$B$29,AD11,""),"")</f>
        <v>#VALUE!</v>
      </c>
      <c r="T25" s="40" t="e" vm="1">
        <f>IF(AK12=$O$35,IF(AI12=$B$29,AD12,""),"")</f>
        <v>#VALUE!</v>
      </c>
      <c r="U25" s="38" t="e" vm="1">
        <f>IF(AK7=$U$35,IF(AI7=$B$29,AD7,""),"")</f>
        <v>#VALUE!</v>
      </c>
      <c r="V25" s="39" t="e" vm="1">
        <f>IF(AK8=$U$35,IF(AI8=$B$29,AD8,""),"")</f>
        <v>#VALUE!</v>
      </c>
      <c r="W25" s="39" t="e" vm="1">
        <f>IF(AK9=$U$35,IF(AI9=$B$29,AD9,""),"")</f>
        <v>#VALUE!</v>
      </c>
      <c r="X25" s="39" t="e" vm="1">
        <f>IF(AK10=$U$35,IF(AI10=$B$29,AD10,""),"")</f>
        <v>#VALUE!</v>
      </c>
      <c r="Y25" s="39" t="e" vm="1">
        <f>IF(AK11=$U$35,IF(AI11=$B$29,AD11,""),"")</f>
        <v>#VALUE!</v>
      </c>
      <c r="Z25" s="40" t="e" vm="1">
        <f>IF(AK12=$U$35,IF(AI12=$B$29,AD12,""),"")</f>
        <v>#VALUE!</v>
      </c>
      <c r="AB25" s="126" t="s">
        <v>26</v>
      </c>
      <c r="AC25" s="66"/>
      <c r="AD25" s="65"/>
      <c r="AE25" s="65"/>
      <c r="AF25" s="65"/>
      <c r="AG25" s="4"/>
      <c r="AH25" s="4"/>
      <c r="AI25" s="75"/>
      <c r="AJ25" s="75"/>
    </row>
    <row r="26" spans="2:36" ht="20.25" x14ac:dyDescent="0.25">
      <c r="B26" s="143"/>
      <c r="C26" s="41" t="e" vm="1">
        <f>IF(AK13=$C$35,IF(AI13=$B$29,AD13,""),"")</f>
        <v>#VALUE!</v>
      </c>
      <c r="D26" s="42" t="e" vm="1">
        <f>IF(AK14=$C$35,IF(AI14=$B$29,AD14,""),"")</f>
        <v>#VALUE!</v>
      </c>
      <c r="E26" s="42" t="e" vm="1">
        <f>IF(AK15=$C$35,IF(AI15=$B$29,AD15,""),"")</f>
        <v>#VALUE!</v>
      </c>
      <c r="F26" s="42" t="e" vm="1">
        <f>IF(AK16=$C$35,IF(AI16=$B$29,AD16,""),"")</f>
        <v>#VALUE!</v>
      </c>
      <c r="G26" s="42" t="e" vm="1">
        <f>IF(AK17=$C$35,IF(AI17=$B$29,AD17,""),"")</f>
        <v>#VALUE!</v>
      </c>
      <c r="H26" s="43" t="e" vm="1">
        <f>IF(AK18=$C$35,IF(AI18=$B$29,AD18,""),"")</f>
        <v>#VALUE!</v>
      </c>
      <c r="I26" s="58" t="e" vm="1">
        <f>IF(AK13=$I$35,IF(AI13=$B$29,AD13,""),"")</f>
        <v>#VALUE!</v>
      </c>
      <c r="J26" s="59" t="e" vm="1">
        <f>IF(AK14=$I$35,IF(AI14=$B$29,AD14,""),"")</f>
        <v>#VALUE!</v>
      </c>
      <c r="K26" s="59" t="e" vm="1">
        <f>IF(AK15=$I$35,IF(AI15=$B$29,AD15,""),"")</f>
        <v>#VALUE!</v>
      </c>
      <c r="L26" s="59" t="e" vm="1">
        <f>IF(AK16=$I$35,IF(AI16=$B$29,AD16,""),"")</f>
        <v>#VALUE!</v>
      </c>
      <c r="M26" s="59" t="e" vm="1">
        <f>IF(AK17=$I$35,IF(AI17=$B$29,AD17,""),"")</f>
        <v>#VALUE!</v>
      </c>
      <c r="N26" s="60" t="e" vm="1">
        <f>IF(AK18=$I$35,IF(AI18=$B$29,AD18,""),"")</f>
        <v>#VALUE!</v>
      </c>
      <c r="O26" s="44" t="e" vm="1">
        <f>IF(AK13=$O$35,IF(AI13=$B$29,AD13,""),"")</f>
        <v>#VALUE!</v>
      </c>
      <c r="P26" s="45" t="e" vm="1">
        <f>IF(AK14=$O$35,IF(AI14=$B$29,AD14,""),"")</f>
        <v>#VALUE!</v>
      </c>
      <c r="Q26" s="45" t="e" vm="1">
        <f>IF(AK15=$O$35,IF(AI15=$B$29,AD15,""),"")</f>
        <v>#VALUE!</v>
      </c>
      <c r="R26" s="45" t="e" vm="1">
        <f>IF(AK16=$O$35,IF(AI16=$B$29,AD16,""),"")</f>
        <v>#VALUE!</v>
      </c>
      <c r="S26" s="45" t="e" vm="1">
        <f>IF(AK17=$O$35,IF(AI17=$B$29,AD17,""),"")</f>
        <v>#VALUE!</v>
      </c>
      <c r="T26" s="46" t="e" vm="1">
        <f>IF(AK18=$O$35,IF(AI18=$B$29,AD18,""),"")</f>
        <v>#VALUE!</v>
      </c>
      <c r="U26" s="44" t="e" vm="1">
        <f>IF(AK13=$U$35,IF(AI13=$B$29,AD13,""),"")</f>
        <v>#VALUE!</v>
      </c>
      <c r="V26" s="45" t="e" vm="1">
        <f>IF(AK14=$U$35,IF(AI14=$B$29,AD14,""),"")</f>
        <v>#VALUE!</v>
      </c>
      <c r="W26" s="45" t="e" vm="1">
        <f>IF(AK15=$U$35,IF(AI15=$B$29,AD15,""),"")</f>
        <v>#VALUE!</v>
      </c>
      <c r="X26" s="45" t="e" vm="1">
        <f>IF(AK16=$U$35,IF(AI16=$B$29,AD16,""),"")</f>
        <v>#VALUE!</v>
      </c>
      <c r="Y26" s="45" t="e" vm="1">
        <f>IF(AK17=$U$35,IF(AI17=$B$29,AD17,""),"")</f>
        <v>#VALUE!</v>
      </c>
      <c r="Z26" s="46" t="e" vm="1">
        <f>IF(AK18=$U$35,IF(AI18=$B$29,AD18,""),"")</f>
        <v>#VALUE!</v>
      </c>
      <c r="AB26" s="126"/>
      <c r="AC26" s="76">
        <v>4</v>
      </c>
      <c r="AD26" s="77" t="s">
        <v>29</v>
      </c>
      <c r="AE26" s="78"/>
      <c r="AF26" s="79"/>
      <c r="AG26" s="127"/>
      <c r="AH26" s="127"/>
      <c r="AI26" s="128"/>
      <c r="AJ26" s="128"/>
    </row>
    <row r="27" spans="2:36" ht="20.25" x14ac:dyDescent="0.25">
      <c r="B27" s="143"/>
      <c r="C27" s="41">
        <f>IF(AK19=$C$35,IF(AI19=$B$29,AD19,""),"")</f>
        <v>0</v>
      </c>
      <c r="D27" s="42">
        <f>IF(AK20=$C$35,IF(AI20=$B$29,AD20,""),"")</f>
        <v>0</v>
      </c>
      <c r="E27" s="42">
        <f>IF(AK21=$C$35,IF(AI21=$B$29,AD21,""),"")</f>
        <v>0</v>
      </c>
      <c r="F27" s="42">
        <f>IF(AK22=$C$35,IF(AI22=$B$29,AD22,""),"")</f>
        <v>0</v>
      </c>
      <c r="G27" s="42">
        <f>IF(AK23=$C$35,IF(AI23=$B$29,AD23,""),"")</f>
        <v>0</v>
      </c>
      <c r="H27" s="43">
        <f>IF(AK24=$C$35,IF(AI24=$B$29,AD24,""),"")</f>
        <v>0</v>
      </c>
      <c r="I27" s="58">
        <f>IF(AK19=$I$35,IF(AI19=$B$29,AD19,""),"")</f>
        <v>0</v>
      </c>
      <c r="J27" s="59">
        <f>IF(AK20=$I$35,IF(AI20=$B$29,AD20,""),"")</f>
        <v>0</v>
      </c>
      <c r="K27" s="59">
        <f>IF(AK21=$I$35,IF(AI21=$B$29,AD21,""),"")</f>
        <v>0</v>
      </c>
      <c r="L27" s="59">
        <f>IF(AK22=$I$35,IF(AI22=$B$29,AD22,""),"")</f>
        <v>0</v>
      </c>
      <c r="M27" s="59">
        <f>IF(AK23=$I$35,IF(AI23=$B$29,AD23,""),"")</f>
        <v>0</v>
      </c>
      <c r="N27" s="60">
        <f>IF(AK24=$I$35,IF(AI24=$B$29,AD24,""),"")</f>
        <v>0</v>
      </c>
      <c r="O27" s="44">
        <f>IF(AK19=$O$35,IF(AI19=$B$29,AD19,""),"")</f>
        <v>0</v>
      </c>
      <c r="P27" s="45">
        <f>IF(AK20=$O$35,IF(AI20=$B$29,AD20,""),"")</f>
        <v>0</v>
      </c>
      <c r="Q27" s="45">
        <f>IF(AK21=$O$35,IF(AI21=$B$29,AD21,""),"")</f>
        <v>0</v>
      </c>
      <c r="R27" s="45">
        <f>IF(AK22=$O$35,IF(AI22=$B$29,AD22,""),"")</f>
        <v>0</v>
      </c>
      <c r="S27" s="45">
        <f>IF(AK23=$O$35,IF(AI23=$B$29,AD23,""),"")</f>
        <v>0</v>
      </c>
      <c r="T27" s="46">
        <f>IF(AK24=$O$35,IF(AI24=$B$29,AD24,""),"")</f>
        <v>0</v>
      </c>
      <c r="U27" s="44">
        <f>IF(AK19=$U$35,IF(AI19=$B$29,AD19,""),"")</f>
        <v>0</v>
      </c>
      <c r="V27" s="45">
        <f>IF(AK20=$U$35,IF(AI20=$B$29,AD20,""),"")</f>
        <v>0</v>
      </c>
      <c r="W27" s="45">
        <f>IF(AK21=$U$35,IF(AI21=$B$29,AD21,""),"")</f>
        <v>0</v>
      </c>
      <c r="X27" s="45">
        <f>IF(AK22=$U$35,IF(AI22=$B$29,AD22,""),"")</f>
        <v>0</v>
      </c>
      <c r="Y27" s="45">
        <f>IF(AK23=$U$35,IF(AI23=$B$29,AD23,""),"")</f>
        <v>0</v>
      </c>
      <c r="Z27" s="46">
        <f>IF(AK24=$U$35,IF(AI24=$B$29,AD24,""),"")</f>
        <v>0</v>
      </c>
      <c r="AB27" s="126"/>
      <c r="AC27" s="76"/>
      <c r="AD27" s="77"/>
      <c r="AE27" s="81"/>
      <c r="AF27" s="82"/>
      <c r="AG27" s="80"/>
      <c r="AH27" s="80"/>
      <c r="AI27" s="128"/>
      <c r="AJ27" s="128"/>
    </row>
    <row r="28" spans="2:36" ht="40.5" x14ac:dyDescent="0.25">
      <c r="B28" s="143"/>
      <c r="C28" s="41">
        <f>IF(AK25=$C$35,IF(AI25=$B$29,AD25,""),"")</f>
        <v>0</v>
      </c>
      <c r="D28" s="42" t="str">
        <f>IF(AK26=$C$35,IF(AI26=$B$29,AD26,""),"")</f>
        <v>Muy Alta</v>
      </c>
      <c r="E28" s="42">
        <f>IF(AK27=$C$35,IF(AI27=$B$29,AD27,""),"")</f>
        <v>0</v>
      </c>
      <c r="F28" s="42" t="str">
        <f>IF(AK28=$C$35,IF(AI28=$B$29,AD28,""),"")</f>
        <v>Alta</v>
      </c>
      <c r="G28" s="42">
        <f>IF(AK29=$C$35,IF(AI29=$B$29,AD29,""),"")</f>
        <v>0</v>
      </c>
      <c r="H28" s="43" t="str">
        <f>IF(AK30=$C$35,IF(AI30=$B$29,AD30,""),"")</f>
        <v>Media</v>
      </c>
      <c r="I28" s="58">
        <f>IF(AK25=$I$35,IF(AI25=$B$29,AD25,""),"")</f>
        <v>0</v>
      </c>
      <c r="J28" s="59" t="str">
        <f>IF(AK26=$I$35,IF(AI26=$B$29,AD26,""),"")</f>
        <v>Muy Alta</v>
      </c>
      <c r="K28" s="59">
        <f>IF(AK27=$I$35,IF(AI27=$B$29,AD27,""),"")</f>
        <v>0</v>
      </c>
      <c r="L28" s="59" t="str">
        <f>IF(AK28=$I$35,IF(AI28=$B$29,AD28,""),"")</f>
        <v>Alta</v>
      </c>
      <c r="M28" s="59">
        <f>IF(AK29=$I$35,IF(AI29=$B$29,AD29,""),"")</f>
        <v>0</v>
      </c>
      <c r="N28" s="60" t="str">
        <f>IF(AK30=$I$35,IF(AI30=$B$29,AD30,""),"")</f>
        <v>Media</v>
      </c>
      <c r="O28" s="44">
        <f>IF(AK25=$O$35,IF(AI25=$B$29,AD25,""),"")</f>
        <v>0</v>
      </c>
      <c r="P28" s="45" t="str">
        <f>IF(AK26=$O$35,IF(AI26=$B$29,AD26,""),"")</f>
        <v>Muy Alta</v>
      </c>
      <c r="Q28" s="45">
        <f>IF(AK27=$O$35,IF(AI27=$B$29,AD27,""),"")</f>
        <v>0</v>
      </c>
      <c r="R28" s="45" t="str">
        <f>IF(AK28=$O$35,IF(AI28=$B$29,AD28,""),"")</f>
        <v>Alta</v>
      </c>
      <c r="S28" s="45">
        <f>IF(AK29=$O$35,IF(AI29=$B$29,AD29,""),"")</f>
        <v>0</v>
      </c>
      <c r="T28" s="46" t="str">
        <f>IF(AK30=$O$35,IF(AI30=$B$29,AD30,""),"")</f>
        <v>Media</v>
      </c>
      <c r="U28" s="44">
        <f>IF(AK25=$U$35,IF(AI25=$B$29,AD25,""),"")</f>
        <v>0</v>
      </c>
      <c r="V28" s="45" t="str">
        <f>IF(AK26=$U$35,IF(AI26=$B$29,AD26,""),"")</f>
        <v>Muy Alta</v>
      </c>
      <c r="W28" s="45">
        <f>IF(AK27=$U$35,IF(AI27=$B$29,AD27,""),"")</f>
        <v>0</v>
      </c>
      <c r="X28" s="45" t="str">
        <f>IF(AK28=$U$35,IF(AI28=$B$29,AD28,""),"")</f>
        <v>Alta</v>
      </c>
      <c r="Y28" s="45">
        <f>IF(AK29=$U$35,IF(AI29=$B$29,AD29,""),"")</f>
        <v>0</v>
      </c>
      <c r="Z28" s="46" t="str">
        <f>IF(AK30=$U$35,IF(AI30=$B$29,AD30,""),"")</f>
        <v>Media</v>
      </c>
      <c r="AB28" s="126"/>
      <c r="AC28" s="76">
        <v>3</v>
      </c>
      <c r="AD28" s="77" t="s">
        <v>30</v>
      </c>
      <c r="AE28" s="81"/>
      <c r="AF28" s="82"/>
      <c r="AG28" s="129"/>
      <c r="AH28" s="129"/>
      <c r="AI28" s="128"/>
      <c r="AJ28" s="128"/>
    </row>
    <row r="29" spans="2:36" ht="20.25" x14ac:dyDescent="0.25">
      <c r="B29" s="143"/>
      <c r="C29" s="41">
        <f>IF(AK31=$C$35,IF(AI31=$B$29,AD31,""),"")</f>
        <v>0</v>
      </c>
      <c r="D29" s="42" t="str">
        <f>IF(AK32=$C$35,IF(AI32=$B$29,AD32,""),"")</f>
        <v>Baja</v>
      </c>
      <c r="E29" s="42">
        <f>IF(AK33=$C$35,IF(AI33=$B$29,AD33,""),"")</f>
        <v>0</v>
      </c>
      <c r="F29" s="42" t="str">
        <f>IF(AK34=$C$35,IF(AI34=$B$29,AD34,""),"")</f>
        <v/>
      </c>
      <c r="G29" s="42" t="str">
        <f>IF(AK35=$C$35,IF(AI35=$B$29,AD35,""),"")</f>
        <v/>
      </c>
      <c r="H29" s="43">
        <f>IF(AK36=$C$35,IF(AI36=$B$29,AD36,""),"")</f>
        <v>0</v>
      </c>
      <c r="I29" s="58">
        <f>IF(AK31=$I$35,IF(AI31=$B$29,AD31,""),"")</f>
        <v>0</v>
      </c>
      <c r="J29" s="59" t="str">
        <f>IF(AK32=$I$35,IF(AI32=$B$29,AD32,""),"")</f>
        <v>Baja</v>
      </c>
      <c r="K29" s="59">
        <f>IF(AK33=$I$35,IF(AI33=$B$29,AD33,""),"")</f>
        <v>0</v>
      </c>
      <c r="L29" s="59" t="str">
        <f>IF(AK34=$I$35,IF(AI34=$B$29,AD34,""),"")</f>
        <v/>
      </c>
      <c r="M29" s="59" t="str">
        <f>IF(AK35=$I$35,IF(AI35=$B$29,AD35,""),"")</f>
        <v/>
      </c>
      <c r="N29" s="60">
        <f>IF(AK36=$I$35,IF(AI36=$B$29,AD36,""),"")</f>
        <v>0</v>
      </c>
      <c r="O29" s="44">
        <f>IF(AK31=$O$35,IF(AI31=$B$29,AD31,""),"")</f>
        <v>0</v>
      </c>
      <c r="P29" s="45" t="str">
        <f>IF(AK32=$O$35,IF(AI32=$B$29,AD32,""),"")</f>
        <v>Baja</v>
      </c>
      <c r="Q29" s="45">
        <f>IF(AK33=$O$35,IF(AI33=$B$29,AD33,""),"")</f>
        <v>0</v>
      </c>
      <c r="R29" s="45" t="str">
        <f>IF(AK34=$O$35,IF(AI34=$B$29,AD34,""),"")</f>
        <v/>
      </c>
      <c r="S29" s="45" t="str">
        <f>IF(AK35=$O$35,IF(AI35=$B$29,AD35,""),"")</f>
        <v/>
      </c>
      <c r="T29" s="46">
        <f>IF(AK36=$O$35,IF(AI36=$B$29,AD36,""),"")</f>
        <v>0</v>
      </c>
      <c r="U29" s="44">
        <f>IF(AK31=$U$35,IF(AI31=$B$29,AD31,""),"")</f>
        <v>0</v>
      </c>
      <c r="V29" s="45" t="str">
        <f>IF(AK32=$U$35,IF(AI32=$B$29,AD32,""),"")</f>
        <v>Baja</v>
      </c>
      <c r="W29" s="45">
        <f>IF(AK33=$U$35,IF(AI33=$B$29,AD33,""),"")</f>
        <v>0</v>
      </c>
      <c r="X29" s="45" t="str">
        <f>IF(AK34=$U$35,IF(AI34=$B$29,AD34,""),"")</f>
        <v/>
      </c>
      <c r="Y29" s="45" t="str">
        <f>IF(AK35=$U$35,IF(AI35=$B$29,AD35,""),"")</f>
        <v/>
      </c>
      <c r="Z29" s="46">
        <f>IF(AK36=$U$35,IF(AI36=$B$29,AD36,""),"")</f>
        <v>0</v>
      </c>
      <c r="AB29" s="126"/>
      <c r="AC29" s="76"/>
      <c r="AD29" s="77"/>
      <c r="AE29" s="81"/>
      <c r="AF29" s="82"/>
      <c r="AG29" s="82"/>
      <c r="AH29" s="82"/>
      <c r="AI29" s="128"/>
      <c r="AJ29" s="128"/>
    </row>
    <row r="30" spans="2:36" ht="20.25" x14ac:dyDescent="0.25">
      <c r="B30" s="138"/>
      <c r="C30" s="48">
        <f>IF(AK37=$C$35,IF(AI37=$B$29,AD37,""),"")</f>
        <v>0</v>
      </c>
      <c r="D30" s="49">
        <f>IF(AK38=$C$35,IF(AI38=$B$29,AD38,""),"")</f>
        <v>0</v>
      </c>
      <c r="E30" s="49">
        <f>IF(AK39=$C$35,IF(AI39=$B$29,AD39,""),"")</f>
        <v>0</v>
      </c>
      <c r="F30" s="49">
        <f>IF(AK40=$C$35,IF(AI40=$B$29,AD40,""),"")</f>
        <v>0</v>
      </c>
      <c r="G30" s="49">
        <f>IF(AK41=$C$35,IF(AI41=$B$29,AD41,""),"")</f>
        <v>0</v>
      </c>
      <c r="H30" s="50">
        <f>IF(AK42=$C$35,IF(AI42=$B$29,AD42,""),"")</f>
        <v>0</v>
      </c>
      <c r="I30" s="61">
        <f>IF(AK37=$I$35,IF(AI37=$B$29,AD37,""),"")</f>
        <v>0</v>
      </c>
      <c r="J30" s="62">
        <f>IF(AK38=$I$35,IF(AI38=$B$29,AD38,""),"")</f>
        <v>0</v>
      </c>
      <c r="K30" s="62">
        <f>IF(AK39=$I$35,IF(AI39=$B$29,AD39,""),"")</f>
        <v>0</v>
      </c>
      <c r="L30" s="62">
        <f>IF(AK40=$I$35,IF(AI40=$B$29,AD40,""),"")</f>
        <v>0</v>
      </c>
      <c r="M30" s="59">
        <f>IF(AK41=$I$35,IF(AI41=$B$29,AD41,""),"")</f>
        <v>0</v>
      </c>
      <c r="N30" s="63">
        <f>IF(AK42=$I$35,IF(AI42=$B$29,AD42,""),"")</f>
        <v>0</v>
      </c>
      <c r="O30" s="51">
        <f>IF(AK37=$O$35,IF(AI37=$B$29,AD37,""),"")</f>
        <v>0</v>
      </c>
      <c r="P30" s="52">
        <f>IF(AK38=$O$35,IF(AI38=$B$29,AD38,""),"")</f>
        <v>0</v>
      </c>
      <c r="Q30" s="52">
        <f>IF(AK39=$O$35,IF(AI39=$B$29,AD39,""),"")</f>
        <v>0</v>
      </c>
      <c r="R30" s="52">
        <f>IF(AK40=$O$35,IF(AI40=$B$29,AD40,""),"")</f>
        <v>0</v>
      </c>
      <c r="S30" s="52">
        <f>IF(AK41=$O$35,IF(AI41=$B$29,AD41,""),"")</f>
        <v>0</v>
      </c>
      <c r="T30" s="53">
        <f>IF(AK42=$O$35,IF(AI42=$B$29,AD42,""),"")</f>
        <v>0</v>
      </c>
      <c r="U30" s="51">
        <f>IF(AK37=$U$35,IF(AI37=$B$29,AD37,""),"")</f>
        <v>0</v>
      </c>
      <c r="V30" s="52">
        <f>IF(AK38=$U$35,IF(AI38=$B$29,AD38,""),"")</f>
        <v>0</v>
      </c>
      <c r="W30" s="52">
        <f>IF(AK39=$U$35,IF(AI39=$B$29,AD39,""),"")</f>
        <v>0</v>
      </c>
      <c r="X30" s="52">
        <f>IF(AK40=$U$35,IF(AI40=$B$29,AD40,""),"")</f>
        <v>0</v>
      </c>
      <c r="Y30" s="52">
        <f>IF(AK41=$U$35,IF(AI41=$B$29,AD41,""),"")</f>
        <v>0</v>
      </c>
      <c r="Z30" s="53">
        <f>IF(AK42=$U$35,IF(AI42=$B$29,AD42,""),"")</f>
        <v>0</v>
      </c>
      <c r="AB30" s="126"/>
      <c r="AC30" s="76">
        <v>2</v>
      </c>
      <c r="AD30" s="77" t="s">
        <v>31</v>
      </c>
      <c r="AE30" s="83"/>
      <c r="AF30" s="81"/>
      <c r="AG30" s="129"/>
      <c r="AH30" s="129"/>
      <c r="AI30" s="129"/>
      <c r="AJ30" s="129"/>
    </row>
    <row r="31" spans="2:36" ht="17.25" x14ac:dyDescent="0.25">
      <c r="B31" s="64"/>
      <c r="C31" s="138" t="s">
        <v>34</v>
      </c>
      <c r="D31" s="139"/>
      <c r="E31" s="139"/>
      <c r="F31" s="139"/>
      <c r="G31" s="139"/>
      <c r="H31" s="140"/>
      <c r="I31" s="138" t="s">
        <v>35</v>
      </c>
      <c r="J31" s="139"/>
      <c r="K31" s="139"/>
      <c r="L31" s="139"/>
      <c r="M31" s="139"/>
      <c r="N31" s="140"/>
      <c r="O31" s="138" t="s">
        <v>36</v>
      </c>
      <c r="P31" s="139"/>
      <c r="Q31" s="139"/>
      <c r="R31" s="139"/>
      <c r="S31" s="139"/>
      <c r="T31" s="140"/>
      <c r="U31" s="138" t="s">
        <v>37</v>
      </c>
      <c r="V31" s="139"/>
      <c r="W31" s="139"/>
      <c r="X31" s="139"/>
      <c r="Y31" s="139"/>
      <c r="Z31" s="140"/>
      <c r="AB31" s="126"/>
      <c r="AC31" s="76"/>
      <c r="AD31" s="77"/>
      <c r="AE31" s="83"/>
      <c r="AF31" s="81"/>
      <c r="AG31" s="82"/>
      <c r="AH31" s="82"/>
      <c r="AI31" s="82"/>
      <c r="AJ31" s="82"/>
    </row>
    <row r="32" spans="2:36" ht="17.25" x14ac:dyDescent="0.25">
      <c r="AB32" s="126"/>
      <c r="AC32" s="76">
        <v>1</v>
      </c>
      <c r="AD32" s="77" t="s">
        <v>33</v>
      </c>
      <c r="AE32" s="83"/>
      <c r="AF32" s="83"/>
      <c r="AG32" s="130"/>
      <c r="AH32" s="130"/>
      <c r="AI32" s="130"/>
      <c r="AJ32" s="130"/>
    </row>
    <row r="33" spans="28:36" ht="18" thickBot="1" x14ac:dyDescent="0.3">
      <c r="AB33" s="126"/>
      <c r="AC33" s="76"/>
      <c r="AD33" s="77"/>
      <c r="AE33" s="83"/>
      <c r="AF33" s="83"/>
      <c r="AG33" s="84"/>
      <c r="AH33" s="84"/>
      <c r="AI33" s="84"/>
      <c r="AJ33" s="84"/>
    </row>
    <row r="34" spans="28:36" ht="18" thickTop="1" x14ac:dyDescent="0.25">
      <c r="AB34" s="126"/>
      <c r="AC34" s="66"/>
      <c r="AD34" s="85"/>
      <c r="AE34" s="86" t="s">
        <v>34</v>
      </c>
      <c r="AF34" s="86" t="s">
        <v>38</v>
      </c>
      <c r="AG34" s="131" t="s">
        <v>36</v>
      </c>
      <c r="AH34" s="131"/>
      <c r="AI34" s="131" t="s">
        <v>39</v>
      </c>
      <c r="AJ34" s="131"/>
    </row>
    <row r="35" spans="28:36" ht="16.5" x14ac:dyDescent="0.25">
      <c r="AB35" s="87"/>
      <c r="AC35" s="66"/>
      <c r="AD35" s="65"/>
      <c r="AE35" s="76">
        <v>1</v>
      </c>
      <c r="AF35" s="76">
        <v>2</v>
      </c>
      <c r="AG35" s="119">
        <v>3</v>
      </c>
      <c r="AH35" s="119"/>
      <c r="AI35" s="119">
        <v>4</v>
      </c>
      <c r="AJ35" s="119"/>
    </row>
    <row r="36" spans="28:36" ht="16.5" x14ac:dyDescent="0.25">
      <c r="AB36" s="65"/>
      <c r="AC36" s="66"/>
      <c r="AD36" s="65"/>
      <c r="AE36" s="120" t="s">
        <v>28</v>
      </c>
      <c r="AF36" s="120"/>
      <c r="AG36" s="120"/>
      <c r="AH36" s="120"/>
      <c r="AI36" s="120"/>
      <c r="AJ36" s="120"/>
    </row>
  </sheetData>
  <mergeCells count="42">
    <mergeCell ref="C31:H31"/>
    <mergeCell ref="I31:N31"/>
    <mergeCell ref="O31:T31"/>
    <mergeCell ref="U31:Z31"/>
    <mergeCell ref="B4:Z4"/>
    <mergeCell ref="B7:B12"/>
    <mergeCell ref="B13:B18"/>
    <mergeCell ref="B19:B24"/>
    <mergeCell ref="B25:B30"/>
    <mergeCell ref="AD14:AF14"/>
    <mergeCell ref="AB4:AJ4"/>
    <mergeCell ref="AB6:AF6"/>
    <mergeCell ref="AG6:AH6"/>
    <mergeCell ref="AI6:AJ6"/>
    <mergeCell ref="AD7:AF7"/>
    <mergeCell ref="AD8:AF8"/>
    <mergeCell ref="AD9:AF9"/>
    <mergeCell ref="AD10:AF10"/>
    <mergeCell ref="AD11:AF11"/>
    <mergeCell ref="AD12:AF12"/>
    <mergeCell ref="AD13:AF13"/>
    <mergeCell ref="AI30:AJ30"/>
    <mergeCell ref="AG32:AH32"/>
    <mergeCell ref="AI32:AJ32"/>
    <mergeCell ref="AG34:AH34"/>
    <mergeCell ref="AI34:AJ34"/>
    <mergeCell ref="AG35:AH35"/>
    <mergeCell ref="AI35:AJ35"/>
    <mergeCell ref="AE36:AJ36"/>
    <mergeCell ref="AD15:AF15"/>
    <mergeCell ref="AD16:AF16"/>
    <mergeCell ref="AD17:AF17"/>
    <mergeCell ref="AD18:AF18"/>
    <mergeCell ref="AB24:AJ24"/>
    <mergeCell ref="AB25:AB34"/>
    <mergeCell ref="AG26:AH26"/>
    <mergeCell ref="AI26:AJ26"/>
    <mergeCell ref="AI27:AJ27"/>
    <mergeCell ref="AG28:AH28"/>
    <mergeCell ref="AI28:AJ28"/>
    <mergeCell ref="AI29:AJ29"/>
    <mergeCell ref="AG30:AH30"/>
  </mergeCells>
  <conditionalFormatting sqref="C7:H18 I19:N24 O25:Z30">
    <cfRule type="containsErrors" dxfId="13" priority="13">
      <formula>ISERROR(C7)</formula>
    </cfRule>
  </conditionalFormatting>
  <conditionalFormatting sqref="C19:H30 I25:N30">
    <cfRule type="containsErrors" dxfId="12" priority="14">
      <formula>ISERROR(C19)</formula>
    </cfRule>
  </conditionalFormatting>
  <conditionalFormatting sqref="I7:N18 O13:T18 O19:Z24">
    <cfRule type="containsErrors" dxfId="11" priority="12">
      <formula>ISERROR(I7)</formula>
    </cfRule>
  </conditionalFormatting>
  <conditionalFormatting sqref="O7:Z12 U13:Z18">
    <cfRule type="containsErrors" dxfId="10" priority="11">
      <formula>ISERROR(O7)</formula>
    </cfRule>
  </conditionalFormatting>
  <conditionalFormatting sqref="AB7:AB18">
    <cfRule type="containsErrors" dxfId="9" priority="1" stopIfTrue="1">
      <formula>ISERROR(AB7)</formula>
    </cfRule>
    <cfRule type="containsText" dxfId="8" priority="2" stopIfTrue="1" operator="containsText" text="0">
      <formula>NOT(ISERROR(SEARCH("0",AB7)))</formula>
    </cfRule>
    <cfRule type="cellIs" dxfId="7" priority="3" stopIfTrue="1" operator="between">
      <formula>10</formula>
      <formula>16</formula>
    </cfRule>
    <cfRule type="cellIs" dxfId="6" priority="4" stopIfTrue="1" operator="between">
      <formula>5</formula>
      <formula>9</formula>
    </cfRule>
    <cfRule type="cellIs" dxfId="5" priority="5" stopIfTrue="1" operator="between">
      <formula>3</formula>
      <formula>4</formula>
    </cfRule>
    <cfRule type="cellIs" dxfId="4" priority="6" stopIfTrue="1" operator="between">
      <formula>1</formula>
      <formula>2</formula>
    </cfRule>
  </conditionalFormatting>
  <conditionalFormatting sqref="AG7:AG18">
    <cfRule type="containsErrors" dxfId="3" priority="8">
      <formula>ISERROR(AG7)</formula>
    </cfRule>
  </conditionalFormatting>
  <conditionalFormatting sqref="AH7:AH18">
    <cfRule type="containsErrors" dxfId="2" priority="10">
      <formula>ISERROR(AH7)</formula>
    </cfRule>
  </conditionalFormatting>
  <conditionalFormatting sqref="AI7:AI18">
    <cfRule type="containsErrors" dxfId="1" priority="7">
      <formula>ISERROR(AI7)</formula>
    </cfRule>
  </conditionalFormatting>
  <conditionalFormatting sqref="AJ7:AJ18">
    <cfRule type="containsErrors" dxfId="0" priority="9">
      <formula>ISERROR(AJ7)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2400-83CD-4B7B-B792-DEB3DF443C25}">
  <dimension ref="A1"/>
  <sheetViews>
    <sheetView workbookViewId="0">
      <selection activeCell="G13" sqref="G13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1010CDA06FE341AD0AC6B2B92B4F84" ma:contentTypeVersion="12" ma:contentTypeDescription="Crear nuevo documento." ma:contentTypeScope="" ma:versionID="3145ba4a964c3eed4794c2ffc07cb488">
  <xsd:schema xmlns:xsd="http://www.w3.org/2001/XMLSchema" xmlns:xs="http://www.w3.org/2001/XMLSchema" xmlns:p="http://schemas.microsoft.com/office/2006/metadata/properties" xmlns:ns2="347ad4e7-c4d0-4ce2-8f7d-ae427445f97c" xmlns:ns3="cc46d46e-0dcf-4dfb-927d-967a987d4916" targetNamespace="http://schemas.microsoft.com/office/2006/metadata/properties" ma:root="true" ma:fieldsID="a35ed0c15b06d9200fc9f0a5a915b357" ns2:_="" ns3:_="">
    <xsd:import namespace="347ad4e7-c4d0-4ce2-8f7d-ae427445f97c"/>
    <xsd:import namespace="cc46d46e-0dcf-4dfb-927d-967a987d4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ad4e7-c4d0-4ce2-8f7d-ae427445f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24f3532-e2cd-4f37-817d-80f4572e6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6d46e-0dcf-4dfb-927d-967a987d49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681e02-423a-4859-bf97-e0d306701213}" ma:internalName="TaxCatchAll" ma:showField="CatchAllData" ma:web="cc46d46e-0dcf-4dfb-927d-967a987d4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ad4e7-c4d0-4ce2-8f7d-ae427445f97c">
      <Terms xmlns="http://schemas.microsoft.com/office/infopath/2007/PartnerControls"/>
    </lcf76f155ced4ddcb4097134ff3c332f>
    <TaxCatchAll xmlns="cc46d46e-0dcf-4dfb-927d-967a987d4916" xsi:nil="true"/>
  </documentManagement>
</p:properties>
</file>

<file path=customXml/itemProps1.xml><?xml version="1.0" encoding="utf-8"?>
<ds:datastoreItem xmlns:ds="http://schemas.openxmlformats.org/officeDocument/2006/customXml" ds:itemID="{C1DEF00E-EB30-41DE-B36A-F85B5D87F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D6F845-AA6A-464C-95E8-040418724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ad4e7-c4d0-4ce2-8f7d-ae427445f97c"/>
    <ds:schemaRef ds:uri="cc46d46e-0dcf-4dfb-927d-967a987d4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D1A0BD-023D-4EF8-B693-4E842FD89827}">
  <ds:schemaRefs>
    <ds:schemaRef ds:uri="http://schemas.microsoft.com/office/2006/metadata/properties"/>
    <ds:schemaRef ds:uri="http://schemas.microsoft.com/office/infopath/2007/PartnerControls"/>
    <ds:schemaRef ds:uri="347ad4e7-c4d0-4ce2-8f7d-ae427445f97c"/>
    <ds:schemaRef ds:uri="cc46d46e-0dcf-4dfb-927d-967a987d4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Identificación y reporte</vt:lpstr>
      <vt:lpstr>Monit</vt:lpstr>
      <vt:lpstr>MAPA</vt:lpstr>
      <vt:lpstr>INDICADOR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JAVIER HERNANDEZ VASQUEZ</dc:creator>
  <cp:keywords/>
  <dc:description/>
  <cp:lastModifiedBy>JOHAN ANDRES ORTIZ RUBIO</cp:lastModifiedBy>
  <cp:revision/>
  <dcterms:created xsi:type="dcterms:W3CDTF">2024-09-18T12:33:01Z</dcterms:created>
  <dcterms:modified xsi:type="dcterms:W3CDTF">2024-12-02T20:58:22Z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0x010100471010CDA06FE341AD0AC6B2B92B4F84</vt:lpwstr>
  </property>
  <property fmtid="{D5CDD505-2E9C-101B-9397-08002B2CF9AE}" pid="3" name="MediaServiceImageTags">
    <vt:lpwstr/>
  </property>
</Properties>
</file>